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<sst xmlns="http://schemas.openxmlformats.org/spreadsheetml/2006/main" count="154" uniqueCount="92">
  <si>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</si>
  <si>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</si>
  <si>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</si>
  <si>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</si>
  <si>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</si>
  <si>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</si>
  <si>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</si>
  <si>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</si>
  <si>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</si>
  <si>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</si>
  <si>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</si>
  <si>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</si>
  <si>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</si>
  <si>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</si>
  <si>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</si>
  <si>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</si>
  <si>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</si>
  <si>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</si>
  <si>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</si>
  <si>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</si>
  <si>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</si>
  <si>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</si>
  <si>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</si>
  <si>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</si>
  <si>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</si>
  <si>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</si>
  <si>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</si>
  <si>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</si>
  <si>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</si>
  <si>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</si>
  <si>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</si>
  <si>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</si>
  <si>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</si>
  <si>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</si>
  <si>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</si>
  <si>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</si>
  <si>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</si>
  <si>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</si>
  <si>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</si>
  <si>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</si>
  <si>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</si>
  <si>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</si>
  <si>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</si>
  <si>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</si>
  <si>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</si>
  <si>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</si>
  <si>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</si>
  <si>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</si>
  <si>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</si>
  <si>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</si>
  <si>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</si>
  <si>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</si>
  <si>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</si>
  <si>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</si>
  <si>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</si>
  <si>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</si>
  <si>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</si>
  <si>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</si>
  <si>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</si>
  <si>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</si>
  <si>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</si>
  <si>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</si>
  <si>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</si>
  <si>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</si>
  <si>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</si>
  <si>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</si>
  <si>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</si>
  <si>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</si>
  <si>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</si>
  <si>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</si>
  <si>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</si>
  <si>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</si>
  <si>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</si>
  <si>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</si>
  <si>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</si>
  <si>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</si>
  <si>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</si>
  <si>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</si>
  <si>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</si>
  <si>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</si>
  <si>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</si>
  <si>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</si>
  <si>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</si>
  <si>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</si>
  <si>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</si>
  <si>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</si>
  <si>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</si>
  <si>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</si>
  <si>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</si>
  <si>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</si>
  <si>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</si>
  <si>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2011 A PRIX COURANT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</si>
</sst>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AE58">
      <selection activeCell="K15" sqref="K15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s="107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1158284</v>
      </c>
      <c r="D8" s="29">
        <v>70918</v>
      </c>
      <c r="E8" s="29">
        <v>0</v>
      </c>
      <c r="F8" s="29">
        <v>13392</v>
      </c>
      <c r="G8" s="29">
        <v>0</v>
      </c>
      <c r="H8" s="29">
        <v>0</v>
      </c>
      <c r="I8" s="29">
        <v>0</v>
      </c>
      <c r="J8" s="29">
        <v>607</v>
      </c>
      <c r="K8" s="29">
        <f>AH8+AI8+AJ8</f>
        <v>1073367</v>
      </c>
      <c r="L8" s="28">
        <v>1003371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1003371</v>
      </c>
      <c r="AI8" s="45"/>
      <c r="AJ8" s="46">
        <v>69996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200392</v>
      </c>
      <c r="D9" s="29">
        <v>8018</v>
      </c>
      <c r="E9" s="29">
        <v>0</v>
      </c>
      <c r="F9" s="29">
        <v>171</v>
      </c>
      <c r="G9" s="29">
        <v>0</v>
      </c>
      <c r="H9" s="29">
        <v>0</v>
      </c>
      <c r="I9" s="29">
        <v>0</v>
      </c>
      <c r="J9" s="29">
        <v>78</v>
      </c>
      <c r="K9" s="29">
        <f aca="true" t="shared" si="1" ref="K9:K29">AH9+AI9+AJ9</f>
        <v>192125</v>
      </c>
      <c r="L9" s="28">
        <v>0</v>
      </c>
      <c r="M9" s="37">
        <v>191234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191234</v>
      </c>
      <c r="AI9" s="106"/>
      <c r="AJ9" s="48">
        <v>891</v>
      </c>
      <c r="AT9"/>
    </row>
    <row r="10" spans="1:46" ht="12.75">
      <c r="A10" s="72">
        <v>3</v>
      </c>
      <c r="B10" s="29" t="s">
        <v>56</v>
      </c>
      <c r="C10" s="37">
        <f t="shared" si="0"/>
        <v>31577</v>
      </c>
      <c r="D10" s="29">
        <v>970</v>
      </c>
      <c r="E10" s="29">
        <v>0</v>
      </c>
      <c r="F10" s="29">
        <v>186</v>
      </c>
      <c r="G10" s="29">
        <v>0</v>
      </c>
      <c r="H10" s="29">
        <v>0</v>
      </c>
      <c r="I10" s="29">
        <v>0</v>
      </c>
      <c r="J10" s="29">
        <v>87</v>
      </c>
      <c r="K10" s="29">
        <f t="shared" si="1"/>
        <v>30334</v>
      </c>
      <c r="L10" s="28">
        <v>0</v>
      </c>
      <c r="M10" s="37">
        <v>0</v>
      </c>
      <c r="N10" s="37">
        <v>29365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29365</v>
      </c>
      <c r="AI10" s="106"/>
      <c r="AJ10" s="48">
        <v>969</v>
      </c>
      <c r="AT10"/>
    </row>
    <row r="11" spans="1:46" ht="12.75">
      <c r="A11" s="72">
        <v>4</v>
      </c>
      <c r="B11" s="29" t="s">
        <v>57</v>
      </c>
      <c r="C11" s="37">
        <f t="shared" si="0"/>
        <v>165291</v>
      </c>
      <c r="D11" s="29">
        <v>9209</v>
      </c>
      <c r="E11" s="29">
        <v>0</v>
      </c>
      <c r="F11" s="29">
        <v>170</v>
      </c>
      <c r="G11" s="29">
        <v>0</v>
      </c>
      <c r="H11" s="29">
        <v>46</v>
      </c>
      <c r="I11" s="29">
        <v>0</v>
      </c>
      <c r="J11" s="29">
        <v>97</v>
      </c>
      <c r="K11" s="29">
        <f t="shared" si="1"/>
        <v>155769</v>
      </c>
      <c r="L11" s="28">
        <v>0</v>
      </c>
      <c r="M11" s="37">
        <v>0</v>
      </c>
      <c r="N11" s="37">
        <v>0</v>
      </c>
      <c r="O11" s="37">
        <v>154888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154888</v>
      </c>
      <c r="AI11" s="106"/>
      <c r="AJ11" s="48">
        <v>881</v>
      </c>
      <c r="AT11"/>
    </row>
    <row r="12" spans="1:46" ht="12.75">
      <c r="A12" s="72">
        <v>5</v>
      </c>
      <c r="B12" s="29" t="s">
        <v>58</v>
      </c>
      <c r="C12" s="37">
        <f t="shared" si="0"/>
        <v>51508</v>
      </c>
      <c r="D12" s="29">
        <v>18927</v>
      </c>
      <c r="E12" s="29">
        <v>0</v>
      </c>
      <c r="F12" s="29">
        <v>0</v>
      </c>
      <c r="G12" s="29">
        <v>0</v>
      </c>
      <c r="H12" s="29">
        <v>2</v>
      </c>
      <c r="I12" s="29">
        <v>0</v>
      </c>
      <c r="J12" s="29">
        <v>0</v>
      </c>
      <c r="K12" s="29">
        <f t="shared" si="1"/>
        <v>32579</v>
      </c>
      <c r="L12" s="28">
        <v>0</v>
      </c>
      <c r="M12" s="37">
        <v>0</v>
      </c>
      <c r="N12" s="37">
        <v>0</v>
      </c>
      <c r="O12" s="37">
        <v>0</v>
      </c>
      <c r="P12" s="37">
        <v>32579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32579</v>
      </c>
      <c r="AI12" s="106"/>
      <c r="AJ12" s="48">
        <v>0</v>
      </c>
      <c r="AT12"/>
    </row>
    <row r="13" spans="1:46" ht="12.75">
      <c r="A13" s="72">
        <v>6</v>
      </c>
      <c r="B13" s="29" t="s">
        <v>59</v>
      </c>
      <c r="C13" s="37">
        <f t="shared" si="0"/>
        <v>12531</v>
      </c>
      <c r="D13" s="29">
        <v>0</v>
      </c>
      <c r="E13" s="29">
        <v>0</v>
      </c>
      <c r="F13" s="29">
        <v>373</v>
      </c>
      <c r="G13" s="29">
        <v>0</v>
      </c>
      <c r="H13" s="29">
        <v>0</v>
      </c>
      <c r="I13" s="29">
        <v>162</v>
      </c>
      <c r="J13" s="29">
        <v>13</v>
      </c>
      <c r="K13" s="29">
        <f t="shared" si="1"/>
        <v>11983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11844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11844</v>
      </c>
      <c r="AI13" s="106"/>
      <c r="AJ13" s="48">
        <v>139</v>
      </c>
      <c r="AT13"/>
    </row>
    <row r="14" spans="1:46" ht="12.75">
      <c r="A14" s="72">
        <v>7</v>
      </c>
      <c r="B14" s="29" t="s">
        <v>60</v>
      </c>
      <c r="C14" s="37">
        <f t="shared" si="0"/>
        <v>915790</v>
      </c>
      <c r="D14" s="29">
        <v>98432</v>
      </c>
      <c r="E14" s="29">
        <v>0</v>
      </c>
      <c r="F14" s="29">
        <v>33362</v>
      </c>
      <c r="G14" s="29">
        <v>0</v>
      </c>
      <c r="H14" s="29">
        <v>54554</v>
      </c>
      <c r="I14" s="29">
        <v>0</v>
      </c>
      <c r="J14" s="29">
        <v>2980</v>
      </c>
      <c r="K14" s="29">
        <f t="shared" si="1"/>
        <v>726462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694126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694126</v>
      </c>
      <c r="AI14" s="106"/>
      <c r="AJ14" s="48">
        <v>32336</v>
      </c>
      <c r="AT14"/>
    </row>
    <row r="15" spans="1:46" ht="12.75">
      <c r="A15" s="72">
        <v>8</v>
      </c>
      <c r="B15" s="29" t="s">
        <v>61</v>
      </c>
      <c r="C15" s="37">
        <f t="shared" si="0"/>
        <v>1002515</v>
      </c>
      <c r="D15" s="29">
        <v>138903</v>
      </c>
      <c r="E15" s="29">
        <v>0</v>
      </c>
      <c r="F15" s="29">
        <v>92113</v>
      </c>
      <c r="G15" s="29">
        <v>0</v>
      </c>
      <c r="H15" s="29">
        <v>14043</v>
      </c>
      <c r="I15" s="29">
        <v>0</v>
      </c>
      <c r="J15" s="29">
        <v>46467</v>
      </c>
      <c r="K15" s="29">
        <f t="shared" si="1"/>
        <v>710989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120886</v>
      </c>
      <c r="T15" s="37">
        <v>0</v>
      </c>
      <c r="U15" s="37">
        <v>-2</v>
      </c>
      <c r="V15" s="37">
        <v>-25</v>
      </c>
      <c r="W15" s="37">
        <v>0</v>
      </c>
      <c r="X15" s="37">
        <v>0</v>
      </c>
      <c r="Y15" s="37">
        <v>0</v>
      </c>
      <c r="Z15" s="37">
        <v>614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121473</v>
      </c>
      <c r="AI15" s="106"/>
      <c r="AJ15" s="48">
        <v>589516</v>
      </c>
      <c r="AT15"/>
    </row>
    <row r="16" spans="1:46" ht="12.75">
      <c r="A16" s="72">
        <v>9</v>
      </c>
      <c r="B16" s="29" t="s">
        <v>62</v>
      </c>
      <c r="C16" s="37">
        <f t="shared" si="0"/>
        <v>33792</v>
      </c>
      <c r="D16" s="29">
        <v>0</v>
      </c>
      <c r="E16" s="29">
        <v>0</v>
      </c>
      <c r="F16" s="29">
        <v>3713</v>
      </c>
      <c r="G16" s="29">
        <v>0</v>
      </c>
      <c r="H16" s="29">
        <v>0</v>
      </c>
      <c r="I16" s="29">
        <v>0</v>
      </c>
      <c r="J16" s="29">
        <v>21</v>
      </c>
      <c r="K16" s="29">
        <f t="shared" si="1"/>
        <v>30058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29848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29848</v>
      </c>
      <c r="AI16" s="106"/>
      <c r="AJ16" s="48">
        <v>210</v>
      </c>
      <c r="AT16"/>
    </row>
    <row r="17" spans="1:46" ht="12.75">
      <c r="A17" s="72">
        <v>10</v>
      </c>
      <c r="B17" s="29" t="s">
        <v>63</v>
      </c>
      <c r="C17" s="37">
        <f t="shared" si="0"/>
        <v>216812</v>
      </c>
      <c r="D17" s="29">
        <v>0</v>
      </c>
      <c r="E17" s="29">
        <v>0</v>
      </c>
      <c r="F17" s="29">
        <v>13373</v>
      </c>
      <c r="G17" s="29">
        <v>0</v>
      </c>
      <c r="H17" s="29">
        <v>0</v>
      </c>
      <c r="I17" s="29">
        <v>0</v>
      </c>
      <c r="J17" s="29">
        <v>39</v>
      </c>
      <c r="K17" s="29">
        <f t="shared" si="1"/>
        <v>203400</v>
      </c>
      <c r="L17" s="28">
        <v>0</v>
      </c>
      <c r="M17" s="37">
        <v>320</v>
      </c>
      <c r="N17" s="37">
        <v>0</v>
      </c>
      <c r="O17" s="37">
        <v>0</v>
      </c>
      <c r="P17" s="37">
        <v>0</v>
      </c>
      <c r="Q17" s="37">
        <v>0</v>
      </c>
      <c r="R17" s="37">
        <v>143</v>
      </c>
      <c r="S17" s="37">
        <v>515</v>
      </c>
      <c r="T17" s="37">
        <v>52</v>
      </c>
      <c r="U17" s="37">
        <v>201449</v>
      </c>
      <c r="V17" s="37">
        <v>73</v>
      </c>
      <c r="W17" s="37">
        <v>480</v>
      </c>
      <c r="X17" s="37">
        <v>0</v>
      </c>
      <c r="Y17" s="37">
        <v>-9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203023</v>
      </c>
      <c r="AI17" s="106"/>
      <c r="AJ17" s="48">
        <v>377</v>
      </c>
      <c r="AT17"/>
    </row>
    <row r="18" spans="1:46" ht="12.75">
      <c r="A18" s="72">
        <v>11</v>
      </c>
      <c r="B18" s="29" t="s">
        <v>64</v>
      </c>
      <c r="C18" s="37">
        <f t="shared" si="0"/>
        <v>5485</v>
      </c>
      <c r="D18" s="29">
        <v>-345377</v>
      </c>
      <c r="E18" s="29">
        <v>0</v>
      </c>
      <c r="F18" s="29">
        <v>471</v>
      </c>
      <c r="G18" s="29">
        <v>0</v>
      </c>
      <c r="H18" s="29">
        <v>0</v>
      </c>
      <c r="I18" s="29">
        <v>0</v>
      </c>
      <c r="J18" s="29">
        <v>0</v>
      </c>
      <c r="K18" s="29">
        <f t="shared" si="1"/>
        <v>350391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-3062</v>
      </c>
      <c r="S18" s="37">
        <v>1294</v>
      </c>
      <c r="T18" s="37">
        <v>0</v>
      </c>
      <c r="U18" s="37">
        <v>43</v>
      </c>
      <c r="V18" s="37">
        <v>345093</v>
      </c>
      <c r="W18" s="37">
        <v>0</v>
      </c>
      <c r="X18" s="37">
        <v>0</v>
      </c>
      <c r="Y18" s="37">
        <v>2759</v>
      </c>
      <c r="Z18" s="37">
        <v>0</v>
      </c>
      <c r="AA18" s="37">
        <v>0</v>
      </c>
      <c r="AB18" s="37">
        <v>4264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350391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355734</v>
      </c>
      <c r="D19" s="29">
        <v>0</v>
      </c>
      <c r="E19" s="29">
        <v>0</v>
      </c>
      <c r="F19" s="29">
        <v>12319</v>
      </c>
      <c r="G19" s="29">
        <v>0</v>
      </c>
      <c r="H19" s="29">
        <v>0</v>
      </c>
      <c r="I19" s="29">
        <v>0</v>
      </c>
      <c r="J19" s="29">
        <v>3428</v>
      </c>
      <c r="K19" s="29">
        <f t="shared" si="1"/>
        <v>339987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178189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178189</v>
      </c>
      <c r="AI19" s="106"/>
      <c r="AJ19" s="48">
        <v>161798</v>
      </c>
      <c r="AT19"/>
    </row>
    <row r="20" spans="1:46" ht="12.75">
      <c r="A20" s="72">
        <v>13</v>
      </c>
      <c r="B20" s="29" t="s">
        <v>66</v>
      </c>
      <c r="C20" s="37">
        <f t="shared" si="0"/>
        <v>149464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149464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146201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146201</v>
      </c>
      <c r="AI20" s="106"/>
      <c r="AJ20" s="48">
        <v>3263</v>
      </c>
      <c r="AT20"/>
    </row>
    <row r="21" spans="1:46" ht="12.75">
      <c r="A21" s="72">
        <v>14</v>
      </c>
      <c r="B21" s="29" t="s">
        <v>67</v>
      </c>
      <c r="C21" s="37">
        <f t="shared" si="0"/>
        <v>530715</v>
      </c>
      <c r="D21" s="29">
        <v>0</v>
      </c>
      <c r="E21" s="29">
        <v>0</v>
      </c>
      <c r="F21" s="29">
        <v>3136</v>
      </c>
      <c r="G21" s="29">
        <v>0</v>
      </c>
      <c r="H21" s="29">
        <v>0</v>
      </c>
      <c r="I21" s="29">
        <v>0</v>
      </c>
      <c r="J21" s="29">
        <v>0</v>
      </c>
      <c r="K21" s="29">
        <f t="shared" si="1"/>
        <v>527579</v>
      </c>
      <c r="L21" s="28">
        <v>0</v>
      </c>
      <c r="M21" s="37">
        <v>3768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538</v>
      </c>
      <c r="W21" s="37">
        <v>0</v>
      </c>
      <c r="X21" s="37">
        <v>765</v>
      </c>
      <c r="Y21" s="37">
        <v>483759</v>
      </c>
      <c r="Z21" s="37">
        <v>1406</v>
      </c>
      <c r="AA21" s="37">
        <v>2171</v>
      </c>
      <c r="AB21" s="37">
        <v>40</v>
      </c>
      <c r="AC21" s="37">
        <v>3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492450</v>
      </c>
      <c r="AI21" s="106"/>
      <c r="AJ21" s="48">
        <v>35129</v>
      </c>
      <c r="AT21"/>
    </row>
    <row r="22" spans="1:46" ht="12.75">
      <c r="A22" s="72">
        <v>15</v>
      </c>
      <c r="B22" s="29" t="s">
        <v>68</v>
      </c>
      <c r="C22" s="37">
        <f t="shared" si="0"/>
        <v>272537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272537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272478</v>
      </c>
      <c r="AA22" s="37">
        <v>58</v>
      </c>
      <c r="AB22" s="37">
        <v>1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272537</v>
      </c>
      <c r="AI22" s="106"/>
      <c r="AJ22" s="48">
        <v>0</v>
      </c>
      <c r="AT22"/>
    </row>
    <row r="23" spans="1:46" ht="12.75">
      <c r="A23" s="72">
        <v>16</v>
      </c>
      <c r="B23" s="29" t="s">
        <v>69</v>
      </c>
      <c r="C23" s="37">
        <f t="shared" si="0"/>
        <v>200384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200384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200384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200384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80815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1"/>
        <v>80815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109</v>
      </c>
      <c r="AA24" s="37">
        <v>7</v>
      </c>
      <c r="AB24" s="37">
        <v>80699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80815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160875</v>
      </c>
      <c r="D25" s="29">
        <v>0</v>
      </c>
      <c r="E25" s="29">
        <v>0</v>
      </c>
      <c r="F25" s="29">
        <v>340</v>
      </c>
      <c r="G25" s="29">
        <v>0</v>
      </c>
      <c r="H25" s="29">
        <v>71</v>
      </c>
      <c r="I25" s="29">
        <v>0</v>
      </c>
      <c r="J25" s="29">
        <v>0</v>
      </c>
      <c r="K25" s="29">
        <f t="shared" si="1"/>
        <v>160464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37</v>
      </c>
      <c r="AB25" s="37">
        <v>0</v>
      </c>
      <c r="AC25" s="37">
        <v>160427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160464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11923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11923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11923</v>
      </c>
      <c r="AE26" s="37">
        <v>0</v>
      </c>
      <c r="AF26" s="37">
        <v>0</v>
      </c>
      <c r="AG26" s="37">
        <v>0</v>
      </c>
      <c r="AH26" s="30">
        <f t="shared" si="2"/>
        <v>11923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68805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68805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68805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5625229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173119</v>
      </c>
      <c r="G30" s="38">
        <f t="shared" si="3"/>
        <v>0</v>
      </c>
      <c r="H30" s="38">
        <f t="shared" si="3"/>
        <v>68716</v>
      </c>
      <c r="I30" s="38">
        <f t="shared" si="3"/>
        <v>162</v>
      </c>
      <c r="J30" s="38">
        <f t="shared" si="3"/>
        <v>53817</v>
      </c>
      <c r="K30" s="87">
        <f t="shared" si="3"/>
        <v>5329415</v>
      </c>
      <c r="L30" s="31">
        <f t="shared" si="3"/>
        <v>1003371</v>
      </c>
      <c r="M30" s="31">
        <f t="shared" si="3"/>
        <v>195322</v>
      </c>
      <c r="N30" s="31">
        <f t="shared" si="3"/>
        <v>29365</v>
      </c>
      <c r="O30" s="31">
        <f t="shared" si="3"/>
        <v>154888</v>
      </c>
      <c r="P30" s="31">
        <f t="shared" si="3"/>
        <v>32579</v>
      </c>
      <c r="Q30" s="31">
        <f t="shared" si="3"/>
        <v>11844</v>
      </c>
      <c r="R30" s="31">
        <f t="shared" si="3"/>
        <v>691207</v>
      </c>
      <c r="S30" s="31">
        <f t="shared" si="3"/>
        <v>122695</v>
      </c>
      <c r="T30" s="31">
        <f t="shared" si="3"/>
        <v>29900</v>
      </c>
      <c r="U30" s="31">
        <f t="shared" si="3"/>
        <v>201490</v>
      </c>
      <c r="V30" s="31">
        <f t="shared" si="3"/>
        <v>345679</v>
      </c>
      <c r="W30" s="31">
        <f t="shared" si="3"/>
        <v>178669</v>
      </c>
      <c r="X30" s="31">
        <f t="shared" si="3"/>
        <v>146966</v>
      </c>
      <c r="Y30" s="31">
        <f t="shared" si="3"/>
        <v>486509</v>
      </c>
      <c r="Z30" s="31">
        <f t="shared" si="3"/>
        <v>274607</v>
      </c>
      <c r="AA30" s="31">
        <f t="shared" si="3"/>
        <v>202657</v>
      </c>
      <c r="AB30" s="31">
        <f t="shared" si="3"/>
        <v>85004</v>
      </c>
      <c r="AC30" s="31">
        <f t="shared" si="3"/>
        <v>160430</v>
      </c>
      <c r="AD30" s="31">
        <f t="shared" si="3"/>
        <v>11923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4365105</v>
      </c>
      <c r="AI30" s="88">
        <f t="shared" si="3"/>
        <v>0</v>
      </c>
      <c r="AJ30" s="87">
        <f t="shared" si="3"/>
        <v>964310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1158284</v>
      </c>
      <c r="D36" s="29"/>
      <c r="E36" s="29"/>
      <c r="F36" s="29"/>
      <c r="G36" s="29"/>
      <c r="H36" s="29"/>
      <c r="I36" s="29"/>
      <c r="J36" s="29"/>
      <c r="K36" s="29"/>
      <c r="L36" s="28">
        <v>89875</v>
      </c>
      <c r="M36" s="37">
        <v>0</v>
      </c>
      <c r="N36" s="37">
        <v>0</v>
      </c>
      <c r="O36" s="37">
        <v>4909</v>
      </c>
      <c r="P36" s="37">
        <v>0</v>
      </c>
      <c r="Q36" s="37">
        <v>0</v>
      </c>
      <c r="R36" s="37">
        <v>227106</v>
      </c>
      <c r="S36" s="37">
        <v>236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16434</v>
      </c>
      <c r="Z36" s="37">
        <v>20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338580</v>
      </c>
      <c r="AI36" s="30"/>
      <c r="AJ36" s="29">
        <v>118</v>
      </c>
      <c r="AK36" s="81">
        <f>AL36+AO36+AP36</f>
        <v>821779</v>
      </c>
      <c r="AL36" s="28">
        <f>SUM(AM36:AN36)</f>
        <v>821516</v>
      </c>
      <c r="AM36" s="33">
        <v>595050</v>
      </c>
      <c r="AN36" s="29">
        <v>226466</v>
      </c>
      <c r="AO36" s="67">
        <v>263</v>
      </c>
      <c r="AP36" s="67">
        <v>0</v>
      </c>
      <c r="AQ36" s="29">
        <v>0</v>
      </c>
      <c r="AR36" s="30">
        <v>-2193</v>
      </c>
      <c r="AT36"/>
    </row>
    <row r="37" spans="1:46" ht="12.75">
      <c r="A37" s="18">
        <v>2</v>
      </c>
      <c r="B37" s="30" t="s">
        <v>55</v>
      </c>
      <c r="C37" s="37">
        <f t="shared" si="4"/>
        <v>200392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85869</v>
      </c>
      <c r="N37" s="37">
        <v>0</v>
      </c>
      <c r="O37" s="37">
        <v>0</v>
      </c>
      <c r="P37" s="37">
        <v>0</v>
      </c>
      <c r="Q37" s="37">
        <v>0</v>
      </c>
      <c r="R37" s="37">
        <v>1401</v>
      </c>
      <c r="S37" s="37">
        <v>2456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992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90718</v>
      </c>
      <c r="AI37" s="30"/>
      <c r="AJ37" s="29">
        <v>105179</v>
      </c>
      <c r="AK37" s="81">
        <f aca="true" t="shared" si="6" ref="AK37:AK57">AL37+AO37+AP37</f>
        <v>1657</v>
      </c>
      <c r="AL37" s="28">
        <f aca="true" t="shared" si="7" ref="AL37:AL57">SUM(AM37:AN37)</f>
        <v>1657</v>
      </c>
      <c r="AM37" s="33">
        <v>0</v>
      </c>
      <c r="AN37" s="29">
        <v>1657</v>
      </c>
      <c r="AO37" s="67">
        <v>0</v>
      </c>
      <c r="AP37" s="67">
        <v>0</v>
      </c>
      <c r="AQ37" s="29">
        <v>0</v>
      </c>
      <c r="AR37" s="30">
        <v>2838</v>
      </c>
      <c r="AT37"/>
    </row>
    <row r="38" spans="1:46" ht="12.75">
      <c r="A38" s="18">
        <v>3</v>
      </c>
      <c r="B38" s="30" t="s">
        <v>56</v>
      </c>
      <c r="C38" s="37">
        <f t="shared" si="4"/>
        <v>31577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0</v>
      </c>
      <c r="N38" s="37">
        <v>126</v>
      </c>
      <c r="O38" s="37">
        <v>0</v>
      </c>
      <c r="P38" s="37">
        <v>0</v>
      </c>
      <c r="Q38" s="37">
        <v>0</v>
      </c>
      <c r="R38" s="37">
        <v>0</v>
      </c>
      <c r="S38" s="37">
        <v>718</v>
      </c>
      <c r="T38" s="37">
        <v>0</v>
      </c>
      <c r="U38" s="37">
        <v>4714</v>
      </c>
      <c r="V38" s="37">
        <v>0</v>
      </c>
      <c r="W38" s="37">
        <v>0</v>
      </c>
      <c r="X38" s="37">
        <v>0</v>
      </c>
      <c r="Y38" s="37">
        <v>1035</v>
      </c>
      <c r="Z38" s="37">
        <v>0</v>
      </c>
      <c r="AA38" s="37">
        <v>15</v>
      </c>
      <c r="AB38" s="37">
        <v>0</v>
      </c>
      <c r="AC38" s="37">
        <v>248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6856</v>
      </c>
      <c r="AI38" s="30"/>
      <c r="AJ38" s="29">
        <v>20</v>
      </c>
      <c r="AK38" s="81">
        <f t="shared" si="6"/>
        <v>22689</v>
      </c>
      <c r="AL38" s="28">
        <f t="shared" si="7"/>
        <v>22689</v>
      </c>
      <c r="AM38" s="33">
        <v>15695</v>
      </c>
      <c r="AN38" s="29">
        <v>6994</v>
      </c>
      <c r="AO38" s="67">
        <v>0</v>
      </c>
      <c r="AP38" s="67">
        <v>0</v>
      </c>
      <c r="AQ38" s="29">
        <v>1933</v>
      </c>
      <c r="AR38" s="30">
        <v>79</v>
      </c>
      <c r="AT38"/>
    </row>
    <row r="39" spans="1:46" ht="12.75">
      <c r="A39" s="18">
        <v>4</v>
      </c>
      <c r="B39" s="30" t="s">
        <v>57</v>
      </c>
      <c r="C39" s="37">
        <f t="shared" si="4"/>
        <v>165291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74677</v>
      </c>
      <c r="S39" s="37">
        <v>942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11831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87450</v>
      </c>
      <c r="AI39" s="30"/>
      <c r="AJ39" s="29">
        <v>0</v>
      </c>
      <c r="AK39" s="81">
        <f t="shared" si="6"/>
        <v>43761</v>
      </c>
      <c r="AL39" s="28">
        <f t="shared" si="7"/>
        <v>43761</v>
      </c>
      <c r="AM39" s="33">
        <v>27260</v>
      </c>
      <c r="AN39" s="29">
        <v>16501</v>
      </c>
      <c r="AO39" s="67">
        <v>0</v>
      </c>
      <c r="AP39" s="67">
        <v>0</v>
      </c>
      <c r="AQ39" s="29">
        <v>22720</v>
      </c>
      <c r="AR39" s="30">
        <v>11360</v>
      </c>
      <c r="AT39"/>
    </row>
    <row r="40" spans="1:46" ht="12.75">
      <c r="A40" s="18">
        <v>5</v>
      </c>
      <c r="B40" s="30" t="s">
        <v>58</v>
      </c>
      <c r="C40" s="37">
        <f t="shared" si="4"/>
        <v>51508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12586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2307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14893</v>
      </c>
      <c r="AI40" s="30"/>
      <c r="AJ40" s="29">
        <v>56</v>
      </c>
      <c r="AK40" s="81">
        <f t="shared" si="6"/>
        <v>36559</v>
      </c>
      <c r="AL40" s="28">
        <f t="shared" si="7"/>
        <v>36559</v>
      </c>
      <c r="AM40" s="33">
        <v>3258</v>
      </c>
      <c r="AN40" s="29">
        <v>33301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12531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19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6758</v>
      </c>
      <c r="V41" s="37">
        <v>0</v>
      </c>
      <c r="W41" s="37">
        <v>0</v>
      </c>
      <c r="X41" s="37">
        <v>0</v>
      </c>
      <c r="Y41" s="37">
        <v>0</v>
      </c>
      <c r="Z41" s="37">
        <v>2793</v>
      </c>
      <c r="AA41" s="37">
        <v>0</v>
      </c>
      <c r="AB41" s="37">
        <v>0</v>
      </c>
      <c r="AC41" s="37">
        <v>221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9791</v>
      </c>
      <c r="AI41" s="30"/>
      <c r="AJ41" s="29">
        <v>2723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17</v>
      </c>
      <c r="AR41" s="30">
        <v>0</v>
      </c>
      <c r="AT41"/>
    </row>
    <row r="42" spans="1:46" ht="12.75">
      <c r="A42" s="18">
        <v>7</v>
      </c>
      <c r="B42" s="30" t="s">
        <v>60</v>
      </c>
      <c r="C42" s="37">
        <f t="shared" si="4"/>
        <v>915790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8</v>
      </c>
      <c r="N42" s="37">
        <v>0</v>
      </c>
      <c r="O42" s="37">
        <v>23176</v>
      </c>
      <c r="P42" s="37">
        <v>0</v>
      </c>
      <c r="Q42" s="37">
        <v>0</v>
      </c>
      <c r="R42" s="37">
        <v>67035</v>
      </c>
      <c r="S42" s="37">
        <v>397</v>
      </c>
      <c r="T42" s="37">
        <v>0</v>
      </c>
      <c r="U42" s="37">
        <v>0</v>
      </c>
      <c r="V42" s="37">
        <v>8990</v>
      </c>
      <c r="W42" s="37">
        <v>0</v>
      </c>
      <c r="X42" s="37">
        <v>0</v>
      </c>
      <c r="Y42" s="37">
        <v>74699</v>
      </c>
      <c r="Z42" s="37">
        <v>185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174490</v>
      </c>
      <c r="AI42" s="30"/>
      <c r="AJ42" s="29">
        <v>10931</v>
      </c>
      <c r="AK42" s="81">
        <f t="shared" si="6"/>
        <v>729244</v>
      </c>
      <c r="AL42" s="28">
        <f t="shared" si="7"/>
        <v>718366</v>
      </c>
      <c r="AM42" s="33">
        <v>190515</v>
      </c>
      <c r="AN42" s="29">
        <v>527851</v>
      </c>
      <c r="AO42" s="67">
        <v>10878</v>
      </c>
      <c r="AP42" s="67">
        <v>0</v>
      </c>
      <c r="AQ42" s="29">
        <v>0</v>
      </c>
      <c r="AR42" s="30">
        <v>1125</v>
      </c>
      <c r="AT42"/>
    </row>
    <row r="43" spans="1:46" ht="12.75">
      <c r="A43" s="18">
        <v>8</v>
      </c>
      <c r="B43" s="30" t="s">
        <v>61</v>
      </c>
      <c r="C43" s="37">
        <f t="shared" si="4"/>
        <v>1002515</v>
      </c>
      <c r="D43" s="29"/>
      <c r="E43" s="29"/>
      <c r="F43" s="29"/>
      <c r="G43" s="29"/>
      <c r="H43" s="29"/>
      <c r="I43" s="29"/>
      <c r="J43" s="29"/>
      <c r="K43" s="29"/>
      <c r="L43" s="28">
        <v>67659</v>
      </c>
      <c r="M43" s="37">
        <v>42462</v>
      </c>
      <c r="N43" s="37">
        <v>874</v>
      </c>
      <c r="O43" s="37">
        <v>28106</v>
      </c>
      <c r="P43" s="37">
        <v>19811</v>
      </c>
      <c r="Q43" s="37">
        <v>1295</v>
      </c>
      <c r="R43" s="37">
        <v>44752</v>
      </c>
      <c r="S43" s="37">
        <v>53175</v>
      </c>
      <c r="T43" s="37">
        <v>10415</v>
      </c>
      <c r="U43" s="37">
        <v>64379</v>
      </c>
      <c r="V43" s="37">
        <v>64791</v>
      </c>
      <c r="W43" s="37">
        <v>57713</v>
      </c>
      <c r="X43" s="37">
        <v>10337</v>
      </c>
      <c r="Y43" s="37">
        <v>13824</v>
      </c>
      <c r="Z43" s="37">
        <v>57103</v>
      </c>
      <c r="AA43" s="37">
        <v>5321</v>
      </c>
      <c r="AB43" s="37">
        <v>11350</v>
      </c>
      <c r="AC43" s="37">
        <v>41749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595116</v>
      </c>
      <c r="AI43" s="30"/>
      <c r="AJ43" s="29">
        <v>2783</v>
      </c>
      <c r="AK43" s="81">
        <f t="shared" si="6"/>
        <v>196713</v>
      </c>
      <c r="AL43" s="28">
        <f t="shared" si="7"/>
        <v>194365</v>
      </c>
      <c r="AM43" s="33">
        <v>0</v>
      </c>
      <c r="AN43" s="29">
        <v>194365</v>
      </c>
      <c r="AO43" s="67">
        <v>2348</v>
      </c>
      <c r="AP43" s="67">
        <v>0</v>
      </c>
      <c r="AQ43" s="29">
        <v>195673</v>
      </c>
      <c r="AR43" s="30">
        <v>12230</v>
      </c>
      <c r="AT43"/>
    </row>
    <row r="44" spans="1:46" ht="12.75">
      <c r="A44" s="18">
        <v>9</v>
      </c>
      <c r="B44" s="30" t="s">
        <v>62</v>
      </c>
      <c r="C44" s="37">
        <f t="shared" si="4"/>
        <v>33792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1942</v>
      </c>
      <c r="N44" s="37">
        <v>0</v>
      </c>
      <c r="O44" s="37">
        <v>0</v>
      </c>
      <c r="P44" s="37">
        <v>0</v>
      </c>
      <c r="Q44" s="37">
        <v>2</v>
      </c>
      <c r="R44" s="37">
        <v>918</v>
      </c>
      <c r="S44" s="37">
        <v>1661</v>
      </c>
      <c r="T44" s="37">
        <v>1634</v>
      </c>
      <c r="U44" s="37">
        <v>1015</v>
      </c>
      <c r="V44" s="37">
        <v>1842</v>
      </c>
      <c r="W44" s="37">
        <v>1842</v>
      </c>
      <c r="X44" s="37">
        <v>3745</v>
      </c>
      <c r="Y44" s="37">
        <v>1527</v>
      </c>
      <c r="Z44" s="37">
        <v>4539</v>
      </c>
      <c r="AA44" s="37">
        <v>393</v>
      </c>
      <c r="AB44" s="37">
        <v>941</v>
      </c>
      <c r="AC44" s="37">
        <v>4488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26489</v>
      </c>
      <c r="AI44" s="30"/>
      <c r="AJ44" s="29">
        <v>0</v>
      </c>
      <c r="AK44" s="81">
        <f t="shared" si="6"/>
        <v>7303</v>
      </c>
      <c r="AL44" s="28">
        <f t="shared" si="7"/>
        <v>7303</v>
      </c>
      <c r="AM44" s="33">
        <v>0</v>
      </c>
      <c r="AN44" s="29">
        <v>7303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216812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105</v>
      </c>
      <c r="N45" s="37">
        <v>0</v>
      </c>
      <c r="O45" s="37">
        <v>0</v>
      </c>
      <c r="P45" s="37">
        <v>0</v>
      </c>
      <c r="Q45" s="37">
        <v>0</v>
      </c>
      <c r="R45" s="37">
        <v>12</v>
      </c>
      <c r="S45" s="37">
        <v>136</v>
      </c>
      <c r="T45" s="37">
        <v>223</v>
      </c>
      <c r="U45" s="37">
        <v>0</v>
      </c>
      <c r="V45" s="37">
        <v>57</v>
      </c>
      <c r="W45" s="37">
        <v>80</v>
      </c>
      <c r="X45" s="37">
        <v>233</v>
      </c>
      <c r="Y45" s="37">
        <v>120</v>
      </c>
      <c r="Z45" s="37">
        <v>392</v>
      </c>
      <c r="AA45" s="37">
        <v>4</v>
      </c>
      <c r="AB45" s="37">
        <v>18</v>
      </c>
      <c r="AC45" s="37">
        <v>1163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2543</v>
      </c>
      <c r="AI45" s="30"/>
      <c r="AJ45" s="29">
        <v>0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214269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5485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124</v>
      </c>
      <c r="Q46" s="37">
        <v>0</v>
      </c>
      <c r="R46" s="37">
        <v>100</v>
      </c>
      <c r="S46" s="37">
        <v>199</v>
      </c>
      <c r="T46" s="37">
        <v>90</v>
      </c>
      <c r="U46" s="37">
        <v>0</v>
      </c>
      <c r="V46" s="37">
        <v>108</v>
      </c>
      <c r="W46" s="37">
        <v>235</v>
      </c>
      <c r="X46" s="37">
        <v>294</v>
      </c>
      <c r="Y46" s="37">
        <v>194</v>
      </c>
      <c r="Z46" s="37">
        <v>439</v>
      </c>
      <c r="AA46" s="37">
        <v>337</v>
      </c>
      <c r="AB46" s="37">
        <v>345</v>
      </c>
      <c r="AC46" s="37">
        <v>576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3041</v>
      </c>
      <c r="AI46" s="30"/>
      <c r="AJ46" s="29">
        <v>0</v>
      </c>
      <c r="AK46" s="81">
        <f t="shared" si="6"/>
        <v>2444</v>
      </c>
      <c r="AL46" s="28">
        <f t="shared" si="7"/>
        <v>2444</v>
      </c>
      <c r="AM46" s="33">
        <v>0</v>
      </c>
      <c r="AN46" s="29">
        <v>2444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355734</v>
      </c>
      <c r="D47" s="29"/>
      <c r="E47" s="29"/>
      <c r="F47" s="29"/>
      <c r="G47" s="29"/>
      <c r="H47" s="29"/>
      <c r="I47" s="29"/>
      <c r="J47" s="29"/>
      <c r="K47" s="29"/>
      <c r="L47" s="28">
        <v>117</v>
      </c>
      <c r="M47" s="37">
        <v>2715</v>
      </c>
      <c r="N47" s="37">
        <v>188</v>
      </c>
      <c r="O47" s="37">
        <v>4243</v>
      </c>
      <c r="P47" s="37">
        <v>0</v>
      </c>
      <c r="Q47" s="37">
        <v>52</v>
      </c>
      <c r="R47" s="37">
        <v>23269</v>
      </c>
      <c r="S47" s="37">
        <v>8230</v>
      </c>
      <c r="T47" s="37">
        <v>214</v>
      </c>
      <c r="U47" s="37">
        <v>13181</v>
      </c>
      <c r="V47" s="37">
        <v>93094</v>
      </c>
      <c r="W47" s="37">
        <v>11377</v>
      </c>
      <c r="X47" s="37">
        <v>9894</v>
      </c>
      <c r="Y47" s="37">
        <v>5579</v>
      </c>
      <c r="Z47" s="37">
        <v>11608</v>
      </c>
      <c r="AA47" s="37">
        <v>2645</v>
      </c>
      <c r="AB47" s="37">
        <v>388</v>
      </c>
      <c r="AC47" s="37">
        <v>10005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196799</v>
      </c>
      <c r="AI47" s="30"/>
      <c r="AJ47" s="29">
        <v>3013</v>
      </c>
      <c r="AK47" s="81">
        <f t="shared" si="6"/>
        <v>155922</v>
      </c>
      <c r="AL47" s="28">
        <f t="shared" si="7"/>
        <v>155922</v>
      </c>
      <c r="AM47" s="33">
        <v>0</v>
      </c>
      <c r="AN47" s="29">
        <v>155922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149464</v>
      </c>
      <c r="D48" s="29"/>
      <c r="E48" s="29"/>
      <c r="F48" s="29"/>
      <c r="G48" s="29"/>
      <c r="H48" s="29"/>
      <c r="I48" s="29"/>
      <c r="J48" s="29"/>
      <c r="K48" s="29"/>
      <c r="L48" s="28">
        <v>1101</v>
      </c>
      <c r="M48" s="37">
        <v>191</v>
      </c>
      <c r="N48" s="37">
        <v>3165</v>
      </c>
      <c r="O48" s="37">
        <v>898</v>
      </c>
      <c r="P48" s="37">
        <v>0</v>
      </c>
      <c r="Q48" s="37">
        <v>4</v>
      </c>
      <c r="R48" s="37">
        <v>1893</v>
      </c>
      <c r="S48" s="37">
        <v>4283</v>
      </c>
      <c r="T48" s="37">
        <v>175</v>
      </c>
      <c r="U48" s="37">
        <v>281</v>
      </c>
      <c r="V48" s="37">
        <v>6996</v>
      </c>
      <c r="W48" s="37">
        <v>5561</v>
      </c>
      <c r="X48" s="37">
        <v>600</v>
      </c>
      <c r="Y48" s="37">
        <v>498</v>
      </c>
      <c r="Z48" s="37">
        <v>286</v>
      </c>
      <c r="AA48" s="37">
        <v>131</v>
      </c>
      <c r="AB48" s="37">
        <v>151</v>
      </c>
      <c r="AC48" s="37">
        <v>264</v>
      </c>
      <c r="AD48" s="37">
        <v>0</v>
      </c>
      <c r="AE48" s="37">
        <v>105997</v>
      </c>
      <c r="AF48" s="37">
        <v>0</v>
      </c>
      <c r="AG48" s="89">
        <v>0</v>
      </c>
      <c r="AH48" s="90">
        <f t="shared" si="5"/>
        <v>132475</v>
      </c>
      <c r="AI48" s="30"/>
      <c r="AJ48" s="29">
        <v>1658</v>
      </c>
      <c r="AK48" s="81">
        <f t="shared" si="6"/>
        <v>15331</v>
      </c>
      <c r="AL48" s="28">
        <f t="shared" si="7"/>
        <v>15331</v>
      </c>
      <c r="AM48" s="33">
        <v>0</v>
      </c>
      <c r="AN48" s="29">
        <v>15331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530715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2866</v>
      </c>
      <c r="N49" s="37">
        <v>0</v>
      </c>
      <c r="O49" s="37">
        <v>0</v>
      </c>
      <c r="P49" s="37">
        <v>23</v>
      </c>
      <c r="Q49" s="37">
        <v>67</v>
      </c>
      <c r="R49" s="37">
        <v>3423</v>
      </c>
      <c r="S49" s="37">
        <v>1155</v>
      </c>
      <c r="T49" s="37">
        <v>2451</v>
      </c>
      <c r="U49" s="37">
        <v>1452</v>
      </c>
      <c r="V49" s="37">
        <v>11228</v>
      </c>
      <c r="W49" s="37">
        <v>10878</v>
      </c>
      <c r="X49" s="37">
        <v>11882</v>
      </c>
      <c r="Y49" s="37">
        <v>2371</v>
      </c>
      <c r="Z49" s="37">
        <v>26468</v>
      </c>
      <c r="AA49" s="37">
        <v>2949</v>
      </c>
      <c r="AB49" s="37">
        <v>1390</v>
      </c>
      <c r="AC49" s="37">
        <v>42857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121460</v>
      </c>
      <c r="AI49" s="30"/>
      <c r="AJ49" s="29">
        <v>1071</v>
      </c>
      <c r="AK49" s="81">
        <f t="shared" si="6"/>
        <v>407691</v>
      </c>
      <c r="AL49" s="28">
        <f t="shared" si="7"/>
        <v>407691</v>
      </c>
      <c r="AM49" s="33">
        <v>232045</v>
      </c>
      <c r="AN49" s="29">
        <v>175646</v>
      </c>
      <c r="AO49" s="67">
        <v>0</v>
      </c>
      <c r="AP49" s="67">
        <v>0</v>
      </c>
      <c r="AQ49" s="29">
        <v>493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272537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189</v>
      </c>
      <c r="S50" s="37">
        <v>44</v>
      </c>
      <c r="T50" s="37">
        <v>0</v>
      </c>
      <c r="U50" s="37">
        <v>33</v>
      </c>
      <c r="V50" s="37">
        <v>180</v>
      </c>
      <c r="W50" s="37">
        <v>177</v>
      </c>
      <c r="X50" s="37">
        <v>0</v>
      </c>
      <c r="Y50" s="37">
        <v>137</v>
      </c>
      <c r="Z50" s="37">
        <v>3637</v>
      </c>
      <c r="AA50" s="37">
        <v>1324</v>
      </c>
      <c r="AB50" s="37">
        <v>0</v>
      </c>
      <c r="AC50" s="37">
        <v>9522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15243</v>
      </c>
      <c r="AI50" s="30"/>
      <c r="AJ50" s="29">
        <v>0</v>
      </c>
      <c r="AK50" s="81">
        <f t="shared" si="6"/>
        <v>257294</v>
      </c>
      <c r="AL50" s="28">
        <f t="shared" si="7"/>
        <v>0</v>
      </c>
      <c r="AM50" s="33">
        <v>0</v>
      </c>
      <c r="AN50" s="29">
        <v>0</v>
      </c>
      <c r="AO50" s="67">
        <v>257294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200384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667</v>
      </c>
      <c r="AA51" s="37">
        <v>896</v>
      </c>
      <c r="AB51" s="37">
        <v>18</v>
      </c>
      <c r="AC51" s="37">
        <v>1470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3051</v>
      </c>
      <c r="AI51" s="30"/>
      <c r="AJ51" s="29">
        <v>0</v>
      </c>
      <c r="AK51" s="81">
        <f t="shared" si="6"/>
        <v>197333</v>
      </c>
      <c r="AL51" s="28">
        <f t="shared" si="7"/>
        <v>7272</v>
      </c>
      <c r="AM51" s="33">
        <v>0</v>
      </c>
      <c r="AN51" s="29">
        <v>7272</v>
      </c>
      <c r="AO51" s="67">
        <v>190061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80815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6712</v>
      </c>
      <c r="AA52" s="37">
        <v>0</v>
      </c>
      <c r="AB52" s="37">
        <v>3424</v>
      </c>
      <c r="AC52" s="37">
        <v>2766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12902</v>
      </c>
      <c r="AI52" s="30"/>
      <c r="AJ52" s="29">
        <v>0</v>
      </c>
      <c r="AK52" s="81">
        <f t="shared" si="6"/>
        <v>67913</v>
      </c>
      <c r="AL52" s="28">
        <f t="shared" si="7"/>
        <v>9737</v>
      </c>
      <c r="AM52" s="33">
        <v>0</v>
      </c>
      <c r="AN52" s="29">
        <v>9737</v>
      </c>
      <c r="AO52" s="67">
        <v>58176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160875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65</v>
      </c>
      <c r="N53" s="37">
        <v>0</v>
      </c>
      <c r="O53" s="37">
        <v>0</v>
      </c>
      <c r="P53" s="37">
        <v>0</v>
      </c>
      <c r="Q53" s="37">
        <v>5</v>
      </c>
      <c r="R53" s="37">
        <v>50</v>
      </c>
      <c r="S53" s="37">
        <v>84</v>
      </c>
      <c r="T53" s="37">
        <v>0</v>
      </c>
      <c r="U53" s="37">
        <v>5</v>
      </c>
      <c r="V53" s="37">
        <v>194</v>
      </c>
      <c r="W53" s="37">
        <v>576</v>
      </c>
      <c r="X53" s="37">
        <v>1714</v>
      </c>
      <c r="Y53" s="37">
        <v>178</v>
      </c>
      <c r="Z53" s="37">
        <v>488</v>
      </c>
      <c r="AA53" s="37">
        <v>3972</v>
      </c>
      <c r="AB53" s="37">
        <v>8</v>
      </c>
      <c r="AC53" s="37">
        <v>2159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9498</v>
      </c>
      <c r="AI53" s="30"/>
      <c r="AJ53" s="29">
        <v>0</v>
      </c>
      <c r="AK53" s="81">
        <f t="shared" si="6"/>
        <v>151377</v>
      </c>
      <c r="AL53" s="28">
        <f t="shared" si="7"/>
        <v>24096</v>
      </c>
      <c r="AM53" s="33">
        <v>0</v>
      </c>
      <c r="AN53" s="29">
        <v>24096</v>
      </c>
      <c r="AO53" s="67">
        <v>2063</v>
      </c>
      <c r="AP53" s="67">
        <v>125218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11923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11923</v>
      </c>
      <c r="AL54" s="28">
        <f t="shared" si="7"/>
        <v>11923</v>
      </c>
      <c r="AM54" s="33">
        <v>0</v>
      </c>
      <c r="AN54" s="29">
        <v>11923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68805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119288</v>
      </c>
      <c r="AK56" s="81">
        <f t="shared" si="6"/>
        <v>-50483</v>
      </c>
      <c r="AL56" s="28">
        <f t="shared" si="7"/>
        <v>-50483</v>
      </c>
      <c r="AM56" s="33">
        <v>0</v>
      </c>
      <c r="AN56" s="29">
        <v>-50483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5625229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158752</v>
      </c>
      <c r="M58" s="31">
        <f t="shared" si="8"/>
        <v>136242</v>
      </c>
      <c r="N58" s="31">
        <f t="shared" si="8"/>
        <v>4353</v>
      </c>
      <c r="O58" s="31">
        <f t="shared" si="8"/>
        <v>61332</v>
      </c>
      <c r="P58" s="31">
        <f t="shared" si="8"/>
        <v>19958</v>
      </c>
      <c r="Q58" s="31">
        <f t="shared" si="8"/>
        <v>1425</v>
      </c>
      <c r="R58" s="31">
        <f t="shared" si="8"/>
        <v>457411</v>
      </c>
      <c r="S58" s="31">
        <f t="shared" si="8"/>
        <v>73716</v>
      </c>
      <c r="T58" s="31">
        <f t="shared" si="8"/>
        <v>15202</v>
      </c>
      <c r="U58" s="31">
        <f t="shared" si="8"/>
        <v>91818</v>
      </c>
      <c r="V58" s="31">
        <f t="shared" si="8"/>
        <v>187480</v>
      </c>
      <c r="W58" s="31">
        <f t="shared" si="8"/>
        <v>88439</v>
      </c>
      <c r="X58" s="31">
        <f t="shared" si="8"/>
        <v>38699</v>
      </c>
      <c r="Y58" s="31">
        <f t="shared" si="8"/>
        <v>131726</v>
      </c>
      <c r="Z58" s="31">
        <f t="shared" si="8"/>
        <v>115337</v>
      </c>
      <c r="AA58" s="31">
        <f t="shared" si="8"/>
        <v>17987</v>
      </c>
      <c r="AB58" s="31">
        <f t="shared" si="8"/>
        <v>18033</v>
      </c>
      <c r="AC58" s="31">
        <f t="shared" si="8"/>
        <v>117488</v>
      </c>
      <c r="AD58" s="31">
        <f t="shared" si="8"/>
        <v>0</v>
      </c>
      <c r="AE58" s="31">
        <f t="shared" si="8"/>
        <v>105997</v>
      </c>
      <c r="AF58" s="31">
        <f t="shared" si="8"/>
        <v>0</v>
      </c>
      <c r="AG58" s="31">
        <f t="shared" si="8"/>
        <v>0</v>
      </c>
      <c r="AH58" s="31">
        <f t="shared" si="8"/>
        <v>1841395</v>
      </c>
      <c r="AI58" s="32">
        <f t="shared" si="8"/>
        <v>0</v>
      </c>
      <c r="AJ58" s="85">
        <f t="shared" si="8"/>
        <v>246840</v>
      </c>
      <c r="AK58" s="85">
        <f t="shared" si="8"/>
        <v>3076450</v>
      </c>
      <c r="AL58" s="31">
        <f t="shared" si="8"/>
        <v>2430149</v>
      </c>
      <c r="AM58" s="31">
        <f t="shared" si="8"/>
        <v>1063823</v>
      </c>
      <c r="AN58" s="86">
        <f>SUM(AN36:AN57)</f>
        <v>1366326</v>
      </c>
      <c r="AO58" s="86">
        <f>SUM(AO36:AO57)</f>
        <v>521083</v>
      </c>
      <c r="AP58" s="86">
        <f>SUM(AP36:AP57)</f>
        <v>125218</v>
      </c>
      <c r="AQ58" s="31">
        <f>SUM(AQ36:AQ57)</f>
        <v>435105</v>
      </c>
      <c r="AR58" s="104">
        <f>SUM(AR36:AR57)</f>
        <v>25439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173119</v>
      </c>
      <c r="G59" s="84">
        <f>G30</f>
        <v>0</v>
      </c>
      <c r="H59" s="84">
        <f>H30</f>
        <v>68716</v>
      </c>
      <c r="I59" s="84">
        <f>I30</f>
        <v>162</v>
      </c>
      <c r="J59" s="84">
        <f>J30</f>
        <v>53817</v>
      </c>
      <c r="K59" s="84"/>
      <c r="L59" s="91">
        <v>844619</v>
      </c>
      <c r="M59" s="92">
        <v>59080</v>
      </c>
      <c r="N59" s="92">
        <v>25012</v>
      </c>
      <c r="O59" s="92">
        <v>93556</v>
      </c>
      <c r="P59" s="92">
        <v>12621</v>
      </c>
      <c r="Q59" s="92">
        <v>10419</v>
      </c>
      <c r="R59" s="92">
        <v>233796</v>
      </c>
      <c r="S59" s="92">
        <v>48979</v>
      </c>
      <c r="T59" s="92">
        <v>14698</v>
      </c>
      <c r="U59" s="92">
        <v>109672</v>
      </c>
      <c r="V59" s="92">
        <v>158199</v>
      </c>
      <c r="W59" s="92">
        <v>90230</v>
      </c>
      <c r="X59" s="92">
        <v>108267</v>
      </c>
      <c r="Y59" s="92">
        <v>354783</v>
      </c>
      <c r="Z59" s="92">
        <v>159270</v>
      </c>
      <c r="AA59" s="92">
        <v>184670</v>
      </c>
      <c r="AB59" s="92">
        <v>66971</v>
      </c>
      <c r="AC59" s="92">
        <v>42942</v>
      </c>
      <c r="AD59" s="92">
        <v>11923</v>
      </c>
      <c r="AE59" s="92">
        <v>-105997</v>
      </c>
      <c r="AF59" s="92">
        <v>0</v>
      </c>
      <c r="AG59" s="92">
        <v>0</v>
      </c>
      <c r="AH59" s="93">
        <f>SUM(L59:AG59)</f>
        <v>2523710</v>
      </c>
      <c r="AI59" s="93">
        <f>SUM(C59:AG59)</f>
        <v>2819524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3983</v>
      </c>
      <c r="M60" s="37">
        <v>21827</v>
      </c>
      <c r="N60" s="37">
        <v>106</v>
      </c>
      <c r="O60" s="37">
        <v>216</v>
      </c>
      <c r="P60" s="37">
        <v>5864</v>
      </c>
      <c r="Q60" s="37">
        <v>420</v>
      </c>
      <c r="R60" s="37">
        <v>20848</v>
      </c>
      <c r="S60" s="37">
        <v>6597</v>
      </c>
      <c r="T60" s="37">
        <v>6398</v>
      </c>
      <c r="U60" s="37">
        <v>15175</v>
      </c>
      <c r="V60" s="37">
        <v>7349</v>
      </c>
      <c r="W60" s="37">
        <v>23055</v>
      </c>
      <c r="X60" s="37">
        <v>39354</v>
      </c>
      <c r="Y60" s="37">
        <v>7639</v>
      </c>
      <c r="Z60" s="37">
        <v>125754</v>
      </c>
      <c r="AA60" s="37">
        <v>183591</v>
      </c>
      <c r="AB60" s="37">
        <v>65685</v>
      </c>
      <c r="AC60" s="37">
        <v>41185</v>
      </c>
      <c r="AD60" s="37">
        <v>0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575046</v>
      </c>
      <c r="AI60" s="30">
        <f aca="true" t="shared" si="10" ref="AI60:AI67">SUM(C60:AG60)</f>
        <v>575046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3983</v>
      </c>
      <c r="M61" s="37">
        <v>20505</v>
      </c>
      <c r="N61" s="37">
        <v>106</v>
      </c>
      <c r="O61" s="37">
        <v>216</v>
      </c>
      <c r="P61" s="37">
        <v>5864</v>
      </c>
      <c r="Q61" s="37">
        <v>410</v>
      </c>
      <c r="R61" s="37">
        <v>20404</v>
      </c>
      <c r="S61" s="37">
        <v>6160</v>
      </c>
      <c r="T61" s="37">
        <v>5652</v>
      </c>
      <c r="U61" s="37">
        <v>15043</v>
      </c>
      <c r="V61" s="37">
        <v>6854</v>
      </c>
      <c r="W61" s="37">
        <v>21672</v>
      </c>
      <c r="X61" s="37">
        <v>39354</v>
      </c>
      <c r="Y61" s="37">
        <v>7512</v>
      </c>
      <c r="Z61" s="37">
        <v>113609</v>
      </c>
      <c r="AA61" s="37">
        <v>175955</v>
      </c>
      <c r="AB61" s="37">
        <v>63119</v>
      </c>
      <c r="AC61" s="37">
        <v>41107</v>
      </c>
      <c r="AD61" s="37">
        <v>0</v>
      </c>
      <c r="AE61" s="37">
        <v>0</v>
      </c>
      <c r="AF61" s="37">
        <v>0</v>
      </c>
      <c r="AG61" s="37">
        <v>0</v>
      </c>
      <c r="AH61" s="30">
        <f t="shared" si="9"/>
        <v>547525</v>
      </c>
      <c r="AI61" s="30">
        <f t="shared" si="10"/>
        <v>547525</v>
      </c>
      <c r="AK61" s="12" t="s">
        <v>35</v>
      </c>
      <c r="AL61" s="17"/>
      <c r="AM61" s="17"/>
      <c r="AN61" s="17"/>
      <c r="AO61" s="105">
        <f>AH59</f>
        <v>2523710</v>
      </c>
      <c r="AQ61" s="12" t="s">
        <v>36</v>
      </c>
      <c r="AR61" s="17"/>
      <c r="AS61" s="17"/>
      <c r="AT61" s="105">
        <f>AK58</f>
        <v>3076450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770</v>
      </c>
      <c r="N62" s="37">
        <v>0</v>
      </c>
      <c r="O62" s="37">
        <v>0</v>
      </c>
      <c r="P62" s="37">
        <v>0</v>
      </c>
      <c r="Q62" s="37">
        <v>10</v>
      </c>
      <c r="R62" s="37">
        <v>122</v>
      </c>
      <c r="S62" s="37">
        <v>241</v>
      </c>
      <c r="T62" s="37">
        <v>493</v>
      </c>
      <c r="U62" s="37">
        <v>101</v>
      </c>
      <c r="V62" s="37">
        <v>147</v>
      </c>
      <c r="W62" s="37">
        <v>745</v>
      </c>
      <c r="X62" s="37">
        <v>0</v>
      </c>
      <c r="Y62" s="37">
        <v>70</v>
      </c>
      <c r="Z62" s="37">
        <v>12145</v>
      </c>
      <c r="AA62" s="37">
        <v>7636</v>
      </c>
      <c r="AB62" s="37">
        <v>2496</v>
      </c>
      <c r="AC62" s="37">
        <v>62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25038</v>
      </c>
      <c r="AI62" s="30">
        <f t="shared" si="10"/>
        <v>25038</v>
      </c>
      <c r="AK62" s="18" t="s">
        <v>38</v>
      </c>
      <c r="AL62" s="19"/>
      <c r="AM62" s="19"/>
      <c r="AN62" s="19"/>
      <c r="AO62" s="81">
        <f>J59</f>
        <v>53817</v>
      </c>
      <c r="AQ62" s="18" t="s">
        <v>39</v>
      </c>
      <c r="AR62" s="19"/>
      <c r="AS62" s="19"/>
      <c r="AT62" s="81">
        <f>AQ58</f>
        <v>435105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552</v>
      </c>
      <c r="N63" s="96">
        <v>0</v>
      </c>
      <c r="O63" s="96">
        <v>0</v>
      </c>
      <c r="P63" s="96">
        <v>0</v>
      </c>
      <c r="Q63" s="96">
        <v>0</v>
      </c>
      <c r="R63" s="96">
        <v>322</v>
      </c>
      <c r="S63" s="96">
        <v>196</v>
      </c>
      <c r="T63" s="96">
        <v>253</v>
      </c>
      <c r="U63" s="96">
        <v>31</v>
      </c>
      <c r="V63" s="96">
        <v>348</v>
      </c>
      <c r="W63" s="96">
        <v>638</v>
      </c>
      <c r="X63" s="96">
        <v>0</v>
      </c>
      <c r="Y63" s="96">
        <v>57</v>
      </c>
      <c r="Z63" s="96">
        <v>0</v>
      </c>
      <c r="AA63" s="96">
        <v>0</v>
      </c>
      <c r="AB63" s="96">
        <v>70</v>
      </c>
      <c r="AC63" s="96">
        <v>16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2483</v>
      </c>
      <c r="AI63" s="30">
        <f t="shared" si="10"/>
        <v>2483</v>
      </c>
      <c r="AJ63" s="1"/>
      <c r="AK63" s="18" t="s">
        <v>41</v>
      </c>
      <c r="AL63" s="15"/>
      <c r="AM63" s="15"/>
      <c r="AN63" s="15"/>
      <c r="AO63" s="82">
        <f>I59</f>
        <v>162</v>
      </c>
      <c r="AQ63" s="18" t="s">
        <v>42</v>
      </c>
      <c r="AR63" s="19"/>
      <c r="AS63" s="19"/>
      <c r="AT63" s="82">
        <f>AR58</f>
        <v>25439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814</v>
      </c>
      <c r="N64" s="37">
        <v>0</v>
      </c>
      <c r="O64" s="37">
        <v>2</v>
      </c>
      <c r="P64" s="37">
        <v>326</v>
      </c>
      <c r="Q64" s="37">
        <v>58</v>
      </c>
      <c r="R64" s="37">
        <v>247</v>
      </c>
      <c r="S64" s="37">
        <v>430</v>
      </c>
      <c r="T64" s="37">
        <v>28</v>
      </c>
      <c r="U64" s="37">
        <v>254</v>
      </c>
      <c r="V64" s="37">
        <v>5926</v>
      </c>
      <c r="W64" s="37">
        <v>5659</v>
      </c>
      <c r="X64" s="37">
        <v>874</v>
      </c>
      <c r="Y64" s="37">
        <v>1130</v>
      </c>
      <c r="Z64" s="37">
        <v>0</v>
      </c>
      <c r="AA64" s="37">
        <v>0</v>
      </c>
      <c r="AB64" s="37">
        <v>13</v>
      </c>
      <c r="AC64" s="37">
        <v>31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9"/>
        <v>15792</v>
      </c>
      <c r="AI64" s="30">
        <f t="shared" si="10"/>
        <v>15792</v>
      </c>
      <c r="AJ64" s="1"/>
      <c r="AK64" s="18" t="s">
        <v>44</v>
      </c>
      <c r="AL64" s="19"/>
      <c r="AM64" s="19"/>
      <c r="AN64" s="19"/>
      <c r="AO64" s="81">
        <f>H59+F59</f>
        <v>241835</v>
      </c>
      <c r="AQ64" s="18" t="s">
        <v>45</v>
      </c>
      <c r="AR64" s="19"/>
      <c r="AS64" s="19"/>
      <c r="AT64" s="81">
        <f>AJ58</f>
        <v>246840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-2070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-470</v>
      </c>
      <c r="T65" s="37">
        <v>-3797</v>
      </c>
      <c r="U65" s="37">
        <v>0</v>
      </c>
      <c r="V65" s="37">
        <v>-26</v>
      </c>
      <c r="W65" s="37">
        <v>-314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-6677</v>
      </c>
      <c r="AI65" s="30">
        <f t="shared" si="10"/>
        <v>-6677</v>
      </c>
      <c r="AJ65" s="1"/>
      <c r="AK65" s="18" t="s">
        <v>47</v>
      </c>
      <c r="AL65" s="19"/>
      <c r="AM65" s="19"/>
      <c r="AN65" s="19"/>
      <c r="AO65" s="81">
        <f>G59</f>
        <v>0</v>
      </c>
      <c r="AQ65" s="18" t="s">
        <v>48</v>
      </c>
      <c r="AR65" s="19"/>
      <c r="AS65" s="19"/>
      <c r="AT65" s="81">
        <f>AJ30</f>
        <v>964310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840636</v>
      </c>
      <c r="M66" s="99">
        <v>38509</v>
      </c>
      <c r="N66" s="99">
        <v>24906</v>
      </c>
      <c r="O66" s="99">
        <v>93338</v>
      </c>
      <c r="P66" s="99">
        <v>6431</v>
      </c>
      <c r="Q66" s="99">
        <v>9941</v>
      </c>
      <c r="R66" s="99">
        <v>212701</v>
      </c>
      <c r="S66" s="99">
        <v>42422</v>
      </c>
      <c r="T66" s="99">
        <v>12069</v>
      </c>
      <c r="U66" s="99">
        <v>94243</v>
      </c>
      <c r="V66" s="99">
        <v>144950</v>
      </c>
      <c r="W66" s="99">
        <v>61830</v>
      </c>
      <c r="X66" s="99">
        <v>68039</v>
      </c>
      <c r="Y66" s="99">
        <v>346014</v>
      </c>
      <c r="Z66" s="99">
        <v>33516</v>
      </c>
      <c r="AA66" s="99">
        <v>1079</v>
      </c>
      <c r="AB66" s="99">
        <v>1273</v>
      </c>
      <c r="AC66" s="99">
        <v>1726</v>
      </c>
      <c r="AD66" s="99">
        <v>11923</v>
      </c>
      <c r="AE66" s="99">
        <v>-105997</v>
      </c>
      <c r="AF66" s="99">
        <v>0</v>
      </c>
      <c r="AG66" s="99">
        <v>0</v>
      </c>
      <c r="AH66" s="100">
        <f t="shared" si="9"/>
        <v>1939549</v>
      </c>
      <c r="AI66" s="100">
        <f t="shared" si="10"/>
        <v>1939549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2689079</v>
      </c>
      <c r="M67" s="103">
        <v>815662</v>
      </c>
      <c r="N67" s="103">
        <v>53382</v>
      </c>
      <c r="O67" s="103">
        <v>197963</v>
      </c>
      <c r="P67" s="103">
        <v>68632</v>
      </c>
      <c r="Q67" s="103">
        <v>2309</v>
      </c>
      <c r="R67" s="103">
        <v>31446</v>
      </c>
      <c r="S67" s="103">
        <v>14118</v>
      </c>
      <c r="T67" s="103">
        <v>1450</v>
      </c>
      <c r="U67" s="103">
        <v>32376</v>
      </c>
      <c r="V67" s="103">
        <v>72947</v>
      </c>
      <c r="W67" s="103">
        <v>10269</v>
      </c>
      <c r="X67" s="103">
        <v>3103</v>
      </c>
      <c r="Y67" s="103">
        <v>21925</v>
      </c>
      <c r="Z67" s="103">
        <v>58913</v>
      </c>
      <c r="AA67" s="103">
        <v>61188</v>
      </c>
      <c r="AB67" s="103">
        <v>10284</v>
      </c>
      <c r="AC67" s="103">
        <v>15785</v>
      </c>
      <c r="AD67" s="103">
        <v>91713</v>
      </c>
      <c r="AE67" s="103">
        <v>0</v>
      </c>
      <c r="AF67" s="103">
        <v>0</v>
      </c>
      <c r="AG67" s="103">
        <v>0</v>
      </c>
      <c r="AH67" s="104">
        <f t="shared" si="9"/>
        <v>4252544</v>
      </c>
      <c r="AI67" s="83">
        <f t="shared" si="10"/>
        <v>4252544</v>
      </c>
      <c r="AJ67" s="1"/>
      <c r="AK67" s="41" t="s">
        <v>51</v>
      </c>
      <c r="AL67" s="26"/>
      <c r="AM67" s="26"/>
      <c r="AN67" s="26"/>
      <c r="AO67" s="83">
        <f>AO61+AO62+AO63+AO64+AO65</f>
        <v>2819524</v>
      </c>
      <c r="AQ67" s="41" t="s">
        <v>51</v>
      </c>
      <c r="AR67" s="26"/>
      <c r="AS67" s="26"/>
      <c r="AT67" s="83">
        <f>AT61+AT62+AT63+AT64-AT65</f>
        <v>2819524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</cp:lastModifiedBy>
  <dcterms:created xsi:type="dcterms:W3CDTF">2000-02-15T11:07:25Z</dcterms:created>
  <dcterms:modified xsi:type="dcterms:W3CDTF">2014-08-01T09:33:25Z</dcterms:modified>
  <cp:category/>
  <cp:version/>
  <cp:contentType/>
  <cp:contentStatus/>
</cp:coreProperties>
</file>