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<sst xmlns="http://schemas.openxmlformats.org/spreadsheetml/2006/main" count="154" uniqueCount="92">
  <si>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</si>
  <si>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</si>
  <si>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</si>
  <si>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</si>
  <si>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</si>
  <si>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</si>
  <si>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</si>
  <si>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</si>
  <si>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</si>
  <si>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</si>
  <si>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</si>
  <si>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</si>
  <si>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</si>
  <si>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</si>
  <si>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</si>
  <si>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</si>
  <si>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</si>
  <si>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</si>
  <si>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</si>
  <si>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</si>
  <si>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</si>
  <si>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</si>
  <si>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</si>
  <si>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</si>
  <si>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</si>
  <si>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</si>
  <si>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</si>
  <si>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</si>
  <si>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</si>
  <si>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</si>
  <si>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</si>
  <si>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</si>
  <si>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</si>
  <si>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</si>
  <si>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</si>
  <si>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</si>
  <si>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</si>
  <si>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</si>
  <si>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</si>
  <si>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</si>
  <si>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</si>
  <si>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</si>
  <si>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</si>
  <si>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</si>
  <si>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</si>
  <si>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</si>
  <si>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</si>
  <si>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</si>
  <si>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</si>
  <si>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</si>
  <si>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</si>
  <si>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</si>
  <si>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</si>
  <si>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</si>
  <si>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</si>
  <si>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</si>
  <si>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</si>
  <si>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</si>
  <si>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</si>
  <si>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</si>
  <si>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</si>
  <si>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</si>
  <si>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</si>
  <si>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</si>
  <si>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</si>
  <si>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</si>
  <si>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</si>
  <si>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</si>
  <si>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</si>
  <si>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</si>
  <si>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</si>
  <si>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</si>
  <si>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</si>
  <si>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</si>
  <si>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</si>
  <si>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</si>
  <si>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</si>
  <si>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</si>
  <si>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</si>
  <si>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</si>
  <si>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</si>
  <si>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</si>
  <si>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</si>
  <si>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</si>
  <si>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</si>
  <si>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</si>
  <si>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</si>
  <si>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</si>
  <si>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</si>
  <si>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</si>
  <si>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</si>
  <si>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2008 A PRIX CONSTANT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</si>
</sst>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I1">
      <selection activeCell="N2" sqref="N2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s="107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569238</v>
      </c>
      <c r="D8" s="29">
        <v>34569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12</v>
      </c>
      <c r="K8" s="29">
        <f>AH8+AI8+AJ8</f>
        <v>534657</v>
      </c>
      <c r="L8" s="28">
        <v>530071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530071</v>
      </c>
      <c r="AI8" s="45"/>
      <c r="AJ8" s="46">
        <v>4586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122636</v>
      </c>
      <c r="D9" s="29">
        <v>5281</v>
      </c>
      <c r="E9" s="29">
        <v>0</v>
      </c>
      <c r="F9" s="29">
        <v>0</v>
      </c>
      <c r="G9" s="29">
        <v>0</v>
      </c>
      <c r="H9" s="29">
        <v>877</v>
      </c>
      <c r="I9" s="29">
        <v>0</v>
      </c>
      <c r="J9" s="29">
        <v>32</v>
      </c>
      <c r="K9" s="29">
        <f aca="true" t="shared" si="1" ref="K9:K29">AH9+AI9+AJ9</f>
        <v>116446</v>
      </c>
      <c r="L9" s="28">
        <v>0</v>
      </c>
      <c r="M9" s="37">
        <v>116047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116047</v>
      </c>
      <c r="AI9" s="106"/>
      <c r="AJ9" s="48">
        <v>399</v>
      </c>
      <c r="AT9"/>
    </row>
    <row r="10" spans="1:46" ht="12.75">
      <c r="A10" s="72">
        <v>3</v>
      </c>
      <c r="B10" s="29" t="s">
        <v>56</v>
      </c>
      <c r="C10" s="37">
        <f t="shared" si="0"/>
        <v>12174</v>
      </c>
      <c r="D10" s="29">
        <v>288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112</v>
      </c>
      <c r="K10" s="29">
        <f t="shared" si="1"/>
        <v>11774</v>
      </c>
      <c r="L10" s="28">
        <v>0</v>
      </c>
      <c r="M10" s="37">
        <v>0</v>
      </c>
      <c r="N10" s="37">
        <v>10631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10631</v>
      </c>
      <c r="AI10" s="106"/>
      <c r="AJ10" s="48">
        <v>1143</v>
      </c>
      <c r="AT10"/>
    </row>
    <row r="11" spans="1:46" ht="12.75">
      <c r="A11" s="72">
        <v>4</v>
      </c>
      <c r="B11" s="29" t="s">
        <v>57</v>
      </c>
      <c r="C11" s="37">
        <f t="shared" si="0"/>
        <v>39094</v>
      </c>
      <c r="D11" s="29">
        <v>3586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33</v>
      </c>
      <c r="K11" s="29">
        <f t="shared" si="1"/>
        <v>35475</v>
      </c>
      <c r="L11" s="28">
        <v>0</v>
      </c>
      <c r="M11" s="37">
        <v>0</v>
      </c>
      <c r="N11" s="37">
        <v>0</v>
      </c>
      <c r="O11" s="37">
        <v>34848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34848</v>
      </c>
      <c r="AI11" s="106"/>
      <c r="AJ11" s="48">
        <v>627</v>
      </c>
      <c r="AT11"/>
    </row>
    <row r="12" spans="1:46" ht="12.75">
      <c r="A12" s="72">
        <v>5</v>
      </c>
      <c r="B12" s="29" t="s">
        <v>58</v>
      </c>
      <c r="C12" s="37">
        <f t="shared" si="0"/>
        <v>26470</v>
      </c>
      <c r="D12" s="29">
        <v>9727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f t="shared" si="1"/>
        <v>16743</v>
      </c>
      <c r="L12" s="28">
        <v>0</v>
      </c>
      <c r="M12" s="37">
        <v>0</v>
      </c>
      <c r="N12" s="37">
        <v>0</v>
      </c>
      <c r="O12" s="37">
        <v>0</v>
      </c>
      <c r="P12" s="37">
        <v>16743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16743</v>
      </c>
      <c r="AI12" s="106"/>
      <c r="AJ12" s="48">
        <v>0</v>
      </c>
      <c r="AT12"/>
    </row>
    <row r="13" spans="1:46" ht="12.75">
      <c r="A13" s="72">
        <v>6</v>
      </c>
      <c r="B13" s="29" t="s">
        <v>59</v>
      </c>
      <c r="C13" s="37">
        <f t="shared" si="0"/>
        <v>8004</v>
      </c>
      <c r="D13" s="29">
        <v>0</v>
      </c>
      <c r="E13" s="29">
        <v>0</v>
      </c>
      <c r="F13" s="29">
        <v>0</v>
      </c>
      <c r="G13" s="29">
        <v>0</v>
      </c>
      <c r="H13" s="29">
        <v>20</v>
      </c>
      <c r="I13" s="29">
        <v>0</v>
      </c>
      <c r="J13" s="29">
        <v>21</v>
      </c>
      <c r="K13" s="29">
        <f t="shared" si="1"/>
        <v>7963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7619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7619</v>
      </c>
      <c r="AI13" s="106"/>
      <c r="AJ13" s="48">
        <v>344</v>
      </c>
      <c r="AT13"/>
    </row>
    <row r="14" spans="1:46" ht="12.75">
      <c r="A14" s="72">
        <v>7</v>
      </c>
      <c r="B14" s="29" t="s">
        <v>60</v>
      </c>
      <c r="C14" s="37">
        <f t="shared" si="0"/>
        <v>519562</v>
      </c>
      <c r="D14" s="29">
        <v>52526</v>
      </c>
      <c r="E14" s="29">
        <v>0</v>
      </c>
      <c r="F14" s="29">
        <v>0</v>
      </c>
      <c r="G14" s="29">
        <v>0</v>
      </c>
      <c r="H14" s="29">
        <v>48671</v>
      </c>
      <c r="I14" s="29">
        <v>589</v>
      </c>
      <c r="J14" s="29">
        <v>2979</v>
      </c>
      <c r="K14" s="29">
        <f t="shared" si="1"/>
        <v>414797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379079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379079</v>
      </c>
      <c r="AI14" s="106"/>
      <c r="AJ14" s="48">
        <v>35718</v>
      </c>
      <c r="AT14"/>
    </row>
    <row r="15" spans="1:46" ht="12.75">
      <c r="A15" s="72">
        <v>8</v>
      </c>
      <c r="B15" s="29" t="s">
        <v>61</v>
      </c>
      <c r="C15" s="37">
        <f t="shared" si="0"/>
        <v>506403</v>
      </c>
      <c r="D15" s="29">
        <v>69988</v>
      </c>
      <c r="E15" s="29">
        <v>0</v>
      </c>
      <c r="F15" s="29">
        <v>0</v>
      </c>
      <c r="G15" s="29">
        <v>35</v>
      </c>
      <c r="H15" s="29">
        <v>9288</v>
      </c>
      <c r="I15" s="29">
        <v>729</v>
      </c>
      <c r="J15" s="29">
        <v>25702</v>
      </c>
      <c r="K15" s="29">
        <f t="shared" si="1"/>
        <v>400661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89389</v>
      </c>
      <c r="T15" s="37">
        <v>0</v>
      </c>
      <c r="U15" s="37">
        <v>0</v>
      </c>
      <c r="V15" s="37">
        <v>1918</v>
      </c>
      <c r="W15" s="37">
        <v>0</v>
      </c>
      <c r="X15" s="37">
        <v>0</v>
      </c>
      <c r="Y15" s="37">
        <v>7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91314</v>
      </c>
      <c r="AI15" s="106"/>
      <c r="AJ15" s="48">
        <v>309347</v>
      </c>
      <c r="AT15"/>
    </row>
    <row r="16" spans="1:46" ht="12.75">
      <c r="A16" s="72">
        <v>9</v>
      </c>
      <c r="B16" s="29" t="s">
        <v>62</v>
      </c>
      <c r="C16" s="37">
        <f t="shared" si="0"/>
        <v>16438</v>
      </c>
      <c r="D16" s="29">
        <v>0</v>
      </c>
      <c r="E16" s="29">
        <v>0</v>
      </c>
      <c r="F16" s="29">
        <v>0</v>
      </c>
      <c r="G16" s="29">
        <v>0</v>
      </c>
      <c r="H16" s="29">
        <v>17</v>
      </c>
      <c r="I16" s="29">
        <v>0</v>
      </c>
      <c r="J16" s="29">
        <v>13</v>
      </c>
      <c r="K16" s="29">
        <f t="shared" si="1"/>
        <v>16408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16255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16255</v>
      </c>
      <c r="AI16" s="106"/>
      <c r="AJ16" s="48">
        <v>153</v>
      </c>
      <c r="AT16"/>
    </row>
    <row r="17" spans="1:46" ht="12.75">
      <c r="A17" s="72">
        <v>10</v>
      </c>
      <c r="B17" s="29" t="s">
        <v>63</v>
      </c>
      <c r="C17" s="37">
        <f t="shared" si="0"/>
        <v>106523</v>
      </c>
      <c r="D17" s="29">
        <v>0</v>
      </c>
      <c r="E17" s="29">
        <v>0</v>
      </c>
      <c r="F17" s="29">
        <v>0</v>
      </c>
      <c r="G17" s="29">
        <v>0</v>
      </c>
      <c r="H17" s="29">
        <v>910</v>
      </c>
      <c r="I17" s="29">
        <v>0</v>
      </c>
      <c r="J17" s="29">
        <v>177</v>
      </c>
      <c r="K17" s="29">
        <f t="shared" si="1"/>
        <v>105436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102764</v>
      </c>
      <c r="V17" s="37">
        <v>2</v>
      </c>
      <c r="W17" s="37">
        <v>346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103112</v>
      </c>
      <c r="AI17" s="106"/>
      <c r="AJ17" s="48">
        <v>2324</v>
      </c>
      <c r="AT17"/>
    </row>
    <row r="18" spans="1:46" ht="12.75">
      <c r="A18" s="72">
        <v>11</v>
      </c>
      <c r="B18" s="29" t="s">
        <v>64</v>
      </c>
      <c r="C18" s="37">
        <f t="shared" si="0"/>
        <v>3712</v>
      </c>
      <c r="D18" s="29">
        <v>-175965</v>
      </c>
      <c r="E18" s="29">
        <v>0</v>
      </c>
      <c r="F18" s="29">
        <v>0</v>
      </c>
      <c r="G18" s="29">
        <v>0</v>
      </c>
      <c r="H18" s="29">
        <v>10</v>
      </c>
      <c r="I18" s="29">
        <v>0</v>
      </c>
      <c r="J18" s="29">
        <v>0</v>
      </c>
      <c r="K18" s="29">
        <f t="shared" si="1"/>
        <v>179667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777</v>
      </c>
      <c r="S18" s="37">
        <v>640</v>
      </c>
      <c r="T18" s="37">
        <v>0</v>
      </c>
      <c r="U18" s="37">
        <v>75</v>
      </c>
      <c r="V18" s="37">
        <v>172008</v>
      </c>
      <c r="W18" s="37">
        <v>0</v>
      </c>
      <c r="X18" s="37">
        <v>0</v>
      </c>
      <c r="Y18" s="37">
        <v>434</v>
      </c>
      <c r="Z18" s="37">
        <v>3847</v>
      </c>
      <c r="AA18" s="37">
        <v>0</v>
      </c>
      <c r="AB18" s="37">
        <v>1836</v>
      </c>
      <c r="AC18" s="37">
        <v>50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179667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153108</v>
      </c>
      <c r="D19" s="29">
        <v>0</v>
      </c>
      <c r="E19" s="29">
        <v>0</v>
      </c>
      <c r="F19" s="29">
        <v>0</v>
      </c>
      <c r="G19" s="29">
        <v>0</v>
      </c>
      <c r="H19" s="29">
        <v>30078</v>
      </c>
      <c r="I19" s="29">
        <v>0</v>
      </c>
      <c r="J19" s="29">
        <v>0</v>
      </c>
      <c r="K19" s="29">
        <f t="shared" si="1"/>
        <v>123030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89705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89705</v>
      </c>
      <c r="AI19" s="106"/>
      <c r="AJ19" s="48">
        <v>33325</v>
      </c>
      <c r="AT19"/>
    </row>
    <row r="20" spans="1:46" ht="12.75">
      <c r="A20" s="72">
        <v>13</v>
      </c>
      <c r="B20" s="29" t="s">
        <v>66</v>
      </c>
      <c r="C20" s="37">
        <f t="shared" si="0"/>
        <v>81930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81930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76398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76398</v>
      </c>
      <c r="AI20" s="106"/>
      <c r="AJ20" s="48">
        <v>5532</v>
      </c>
      <c r="AT20"/>
    </row>
    <row r="21" spans="1:46" ht="12.75">
      <c r="A21" s="72">
        <v>14</v>
      </c>
      <c r="B21" s="29" t="s">
        <v>67</v>
      </c>
      <c r="C21" s="37">
        <f t="shared" si="0"/>
        <v>341350</v>
      </c>
      <c r="D21" s="29">
        <v>0</v>
      </c>
      <c r="E21" s="29">
        <v>0</v>
      </c>
      <c r="F21" s="29">
        <v>0</v>
      </c>
      <c r="G21" s="29">
        <v>0</v>
      </c>
      <c r="H21" s="29">
        <v>6899</v>
      </c>
      <c r="I21" s="29">
        <v>0</v>
      </c>
      <c r="J21" s="29">
        <v>0</v>
      </c>
      <c r="K21" s="29">
        <f t="shared" si="1"/>
        <v>334451</v>
      </c>
      <c r="L21" s="2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330</v>
      </c>
      <c r="W21" s="37">
        <v>0</v>
      </c>
      <c r="X21" s="37">
        <v>657</v>
      </c>
      <c r="Y21" s="37">
        <v>323369</v>
      </c>
      <c r="Z21" s="37">
        <v>704</v>
      </c>
      <c r="AA21" s="37">
        <v>74</v>
      </c>
      <c r="AB21" s="37">
        <v>9</v>
      </c>
      <c r="AC21" s="37">
        <v>5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325148</v>
      </c>
      <c r="AI21" s="106"/>
      <c r="AJ21" s="48">
        <v>9303</v>
      </c>
      <c r="AT21"/>
    </row>
    <row r="22" spans="1:46" ht="12.75">
      <c r="A22" s="72">
        <v>15</v>
      </c>
      <c r="B22" s="29" t="s">
        <v>68</v>
      </c>
      <c r="C22" s="37">
        <f t="shared" si="0"/>
        <v>206788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206788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206788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206788</v>
      </c>
      <c r="AI22" s="106"/>
      <c r="AJ22" s="48">
        <v>0</v>
      </c>
      <c r="AT22"/>
    </row>
    <row r="23" spans="1:46" ht="12.75">
      <c r="A23" s="72">
        <v>16</v>
      </c>
      <c r="B23" s="29" t="s">
        <v>69</v>
      </c>
      <c r="C23" s="37">
        <f t="shared" si="0"/>
        <v>85974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85974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85974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85974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35605</v>
      </c>
      <c r="D24" s="29">
        <v>0</v>
      </c>
      <c r="E24" s="29">
        <v>0</v>
      </c>
      <c r="F24" s="29">
        <v>0</v>
      </c>
      <c r="G24" s="29">
        <v>0</v>
      </c>
      <c r="H24" s="29">
        <v>397</v>
      </c>
      <c r="I24" s="29">
        <v>0</v>
      </c>
      <c r="J24" s="29">
        <v>0</v>
      </c>
      <c r="K24" s="29">
        <f t="shared" si="1"/>
        <v>35208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35208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35208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79968</v>
      </c>
      <c r="D25" s="29">
        <v>0</v>
      </c>
      <c r="E25" s="29">
        <v>0</v>
      </c>
      <c r="F25" s="29">
        <v>0</v>
      </c>
      <c r="G25" s="29">
        <v>0</v>
      </c>
      <c r="H25" s="29">
        <v>255</v>
      </c>
      <c r="I25" s="29">
        <v>0</v>
      </c>
      <c r="J25" s="29">
        <v>0</v>
      </c>
      <c r="K25" s="29">
        <f t="shared" si="1"/>
        <v>79713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79713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79713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8742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8742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8742</v>
      </c>
      <c r="AE26" s="37">
        <v>0</v>
      </c>
      <c r="AF26" s="37">
        <v>0</v>
      </c>
      <c r="AG26" s="37">
        <v>0</v>
      </c>
      <c r="AH26" s="30">
        <f t="shared" si="2"/>
        <v>8742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192604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192604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192604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3116323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0</v>
      </c>
      <c r="G30" s="38">
        <f t="shared" si="3"/>
        <v>35</v>
      </c>
      <c r="H30" s="38">
        <f t="shared" si="3"/>
        <v>97422</v>
      </c>
      <c r="I30" s="38">
        <f t="shared" si="3"/>
        <v>1318</v>
      </c>
      <c r="J30" s="38">
        <f t="shared" si="3"/>
        <v>29081</v>
      </c>
      <c r="K30" s="87">
        <f t="shared" si="3"/>
        <v>2988467</v>
      </c>
      <c r="L30" s="31">
        <f t="shared" si="3"/>
        <v>530071</v>
      </c>
      <c r="M30" s="31">
        <f t="shared" si="3"/>
        <v>116047</v>
      </c>
      <c r="N30" s="31">
        <f t="shared" si="3"/>
        <v>10631</v>
      </c>
      <c r="O30" s="31">
        <f t="shared" si="3"/>
        <v>34848</v>
      </c>
      <c r="P30" s="31">
        <f t="shared" si="3"/>
        <v>16743</v>
      </c>
      <c r="Q30" s="31">
        <f t="shared" si="3"/>
        <v>7619</v>
      </c>
      <c r="R30" s="31">
        <f t="shared" si="3"/>
        <v>379856</v>
      </c>
      <c r="S30" s="31">
        <f t="shared" si="3"/>
        <v>90029</v>
      </c>
      <c r="T30" s="31">
        <f t="shared" si="3"/>
        <v>16255</v>
      </c>
      <c r="U30" s="31">
        <f t="shared" si="3"/>
        <v>102839</v>
      </c>
      <c r="V30" s="31">
        <f t="shared" si="3"/>
        <v>174258</v>
      </c>
      <c r="W30" s="31">
        <f t="shared" si="3"/>
        <v>90051</v>
      </c>
      <c r="X30" s="31">
        <f t="shared" si="3"/>
        <v>77055</v>
      </c>
      <c r="Y30" s="31">
        <f t="shared" si="3"/>
        <v>323810</v>
      </c>
      <c r="Z30" s="31">
        <f t="shared" si="3"/>
        <v>211339</v>
      </c>
      <c r="AA30" s="31">
        <f t="shared" si="3"/>
        <v>86048</v>
      </c>
      <c r="AB30" s="31">
        <f t="shared" si="3"/>
        <v>37053</v>
      </c>
      <c r="AC30" s="31">
        <f t="shared" si="3"/>
        <v>79768</v>
      </c>
      <c r="AD30" s="31">
        <f t="shared" si="3"/>
        <v>8742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2393062</v>
      </c>
      <c r="AI30" s="88">
        <f t="shared" si="3"/>
        <v>0</v>
      </c>
      <c r="AJ30" s="87">
        <f t="shared" si="3"/>
        <v>595405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569238</v>
      </c>
      <c r="D36" s="29"/>
      <c r="E36" s="29"/>
      <c r="F36" s="29"/>
      <c r="G36" s="29"/>
      <c r="H36" s="29"/>
      <c r="I36" s="29"/>
      <c r="J36" s="29"/>
      <c r="K36" s="29"/>
      <c r="L36" s="28">
        <v>37937</v>
      </c>
      <c r="M36" s="37">
        <v>0</v>
      </c>
      <c r="N36" s="37">
        <v>0</v>
      </c>
      <c r="O36" s="37">
        <v>333</v>
      </c>
      <c r="P36" s="37">
        <v>0</v>
      </c>
      <c r="Q36" s="37">
        <v>0</v>
      </c>
      <c r="R36" s="37">
        <v>138704</v>
      </c>
      <c r="S36" s="37">
        <v>96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14882</v>
      </c>
      <c r="Z36" s="37">
        <v>2137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194089</v>
      </c>
      <c r="AI36" s="30"/>
      <c r="AJ36" s="29">
        <v>5571</v>
      </c>
      <c r="AK36" s="81">
        <f>AL36+AO36+AP36</f>
        <v>369578</v>
      </c>
      <c r="AL36" s="28">
        <f>SUM(AM36:AN36)</f>
        <v>369578</v>
      </c>
      <c r="AM36" s="33">
        <v>289805</v>
      </c>
      <c r="AN36" s="29">
        <v>79773</v>
      </c>
      <c r="AO36" s="67">
        <v>0</v>
      </c>
      <c r="AP36" s="67">
        <v>0</v>
      </c>
      <c r="AQ36" s="29">
        <v>0</v>
      </c>
      <c r="AR36" s="30">
        <v>0</v>
      </c>
      <c r="AT36"/>
    </row>
    <row r="37" spans="1:46" ht="12.75">
      <c r="A37" s="18">
        <v>2</v>
      </c>
      <c r="B37" s="30" t="s">
        <v>55</v>
      </c>
      <c r="C37" s="37">
        <f t="shared" si="4"/>
        <v>122636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66703</v>
      </c>
      <c r="N37" s="37">
        <v>0</v>
      </c>
      <c r="O37" s="37">
        <v>0</v>
      </c>
      <c r="P37" s="37">
        <v>0</v>
      </c>
      <c r="Q37" s="37">
        <v>0</v>
      </c>
      <c r="R37" s="37">
        <v>197</v>
      </c>
      <c r="S37" s="37">
        <v>980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592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68472</v>
      </c>
      <c r="AI37" s="30"/>
      <c r="AJ37" s="29">
        <v>53215</v>
      </c>
      <c r="AK37" s="81">
        <f aca="true" t="shared" si="6" ref="AK37:AK57">AL37+AO37+AP37</f>
        <v>1160</v>
      </c>
      <c r="AL37" s="28">
        <f aca="true" t="shared" si="7" ref="AL37:AL57">SUM(AM37:AN37)</f>
        <v>1160</v>
      </c>
      <c r="AM37" s="33">
        <v>0</v>
      </c>
      <c r="AN37" s="29">
        <v>1160</v>
      </c>
      <c r="AO37" s="67">
        <v>0</v>
      </c>
      <c r="AP37" s="67">
        <v>0</v>
      </c>
      <c r="AQ37" s="29">
        <v>0</v>
      </c>
      <c r="AR37" s="30">
        <v>-211</v>
      </c>
      <c r="AT37"/>
    </row>
    <row r="38" spans="1:46" ht="12.75">
      <c r="A38" s="18">
        <v>3</v>
      </c>
      <c r="B38" s="30" t="s">
        <v>56</v>
      </c>
      <c r="C38" s="37">
        <f t="shared" si="4"/>
        <v>12174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73</v>
      </c>
      <c r="O38" s="37">
        <v>0</v>
      </c>
      <c r="P38" s="37">
        <v>0</v>
      </c>
      <c r="Q38" s="37">
        <v>0</v>
      </c>
      <c r="R38" s="37">
        <v>0</v>
      </c>
      <c r="S38" s="37">
        <v>271</v>
      </c>
      <c r="T38" s="37">
        <v>0</v>
      </c>
      <c r="U38" s="37">
        <v>1667</v>
      </c>
      <c r="V38" s="37">
        <v>0</v>
      </c>
      <c r="W38" s="37">
        <v>0</v>
      </c>
      <c r="X38" s="37">
        <v>0</v>
      </c>
      <c r="Y38" s="37">
        <v>378</v>
      </c>
      <c r="Z38" s="37">
        <v>106</v>
      </c>
      <c r="AA38" s="37">
        <v>89</v>
      </c>
      <c r="AB38" s="37">
        <v>4</v>
      </c>
      <c r="AC38" s="37">
        <v>1966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4554</v>
      </c>
      <c r="AI38" s="30"/>
      <c r="AJ38" s="29">
        <v>441</v>
      </c>
      <c r="AK38" s="81">
        <f t="shared" si="6"/>
        <v>6084</v>
      </c>
      <c r="AL38" s="28">
        <f t="shared" si="7"/>
        <v>6084</v>
      </c>
      <c r="AM38" s="33">
        <v>3686</v>
      </c>
      <c r="AN38" s="29">
        <v>2398</v>
      </c>
      <c r="AO38" s="67">
        <v>0</v>
      </c>
      <c r="AP38" s="67">
        <v>0</v>
      </c>
      <c r="AQ38" s="29">
        <v>1095</v>
      </c>
      <c r="AR38" s="30">
        <v>0</v>
      </c>
      <c r="AT38"/>
    </row>
    <row r="39" spans="1:46" ht="12.75">
      <c r="A39" s="18">
        <v>4</v>
      </c>
      <c r="B39" s="30" t="s">
        <v>57</v>
      </c>
      <c r="C39" s="37">
        <f t="shared" si="4"/>
        <v>39094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20208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2099</v>
      </c>
      <c r="Z39" s="37">
        <v>232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22539</v>
      </c>
      <c r="AI39" s="30"/>
      <c r="AJ39" s="29">
        <v>0</v>
      </c>
      <c r="AK39" s="81">
        <f t="shared" si="6"/>
        <v>11829</v>
      </c>
      <c r="AL39" s="28">
        <f t="shared" si="7"/>
        <v>11829</v>
      </c>
      <c r="AM39" s="33">
        <v>7119</v>
      </c>
      <c r="AN39" s="29">
        <v>4710</v>
      </c>
      <c r="AO39" s="67">
        <v>0</v>
      </c>
      <c r="AP39" s="67">
        <v>0</v>
      </c>
      <c r="AQ39" s="29">
        <v>4097</v>
      </c>
      <c r="AR39" s="30">
        <v>629</v>
      </c>
      <c r="AT39"/>
    </row>
    <row r="40" spans="1:46" ht="12.75">
      <c r="A40" s="18">
        <v>5</v>
      </c>
      <c r="B40" s="30" t="s">
        <v>58</v>
      </c>
      <c r="C40" s="37">
        <f t="shared" si="4"/>
        <v>26470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8811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1319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10130</v>
      </c>
      <c r="AI40" s="30"/>
      <c r="AJ40" s="29">
        <v>139</v>
      </c>
      <c r="AK40" s="81">
        <f t="shared" si="6"/>
        <v>16201</v>
      </c>
      <c r="AL40" s="28">
        <f t="shared" si="7"/>
        <v>16201</v>
      </c>
      <c r="AM40" s="33">
        <v>1675</v>
      </c>
      <c r="AN40" s="29">
        <v>14526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8004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75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6462</v>
      </c>
      <c r="V41" s="37">
        <v>0</v>
      </c>
      <c r="W41" s="37">
        <v>0</v>
      </c>
      <c r="X41" s="37">
        <v>0</v>
      </c>
      <c r="Y41" s="37">
        <v>0</v>
      </c>
      <c r="Z41" s="37">
        <v>1375</v>
      </c>
      <c r="AA41" s="37">
        <v>0</v>
      </c>
      <c r="AB41" s="37">
        <v>0</v>
      </c>
      <c r="AC41" s="37">
        <v>41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7953</v>
      </c>
      <c r="AI41" s="30"/>
      <c r="AJ41" s="29">
        <v>0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51</v>
      </c>
      <c r="AR41" s="30">
        <v>0</v>
      </c>
      <c r="AT41"/>
    </row>
    <row r="42" spans="1:46" ht="12.75">
      <c r="A42" s="18">
        <v>7</v>
      </c>
      <c r="B42" s="30" t="s">
        <v>60</v>
      </c>
      <c r="C42" s="37">
        <f t="shared" si="4"/>
        <v>519562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7</v>
      </c>
      <c r="N42" s="37">
        <v>0</v>
      </c>
      <c r="O42" s="37">
        <v>3730</v>
      </c>
      <c r="P42" s="37">
        <v>0</v>
      </c>
      <c r="Q42" s="37">
        <v>0</v>
      </c>
      <c r="R42" s="37">
        <v>17303</v>
      </c>
      <c r="S42" s="37">
        <v>124</v>
      </c>
      <c r="T42" s="37">
        <v>0</v>
      </c>
      <c r="U42" s="37">
        <v>0</v>
      </c>
      <c r="V42" s="37">
        <v>28798</v>
      </c>
      <c r="W42" s="37">
        <v>0</v>
      </c>
      <c r="X42" s="37">
        <v>0</v>
      </c>
      <c r="Y42" s="37">
        <v>61464</v>
      </c>
      <c r="Z42" s="37">
        <v>14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111440</v>
      </c>
      <c r="AI42" s="30"/>
      <c r="AJ42" s="29">
        <v>6740</v>
      </c>
      <c r="AK42" s="81">
        <f t="shared" si="6"/>
        <v>400960</v>
      </c>
      <c r="AL42" s="28">
        <f t="shared" si="7"/>
        <v>400960</v>
      </c>
      <c r="AM42" s="33">
        <v>111575</v>
      </c>
      <c r="AN42" s="29">
        <v>289385</v>
      </c>
      <c r="AO42" s="67">
        <v>0</v>
      </c>
      <c r="AP42" s="67">
        <v>0</v>
      </c>
      <c r="AQ42" s="29">
        <v>0</v>
      </c>
      <c r="AR42" s="30">
        <v>422</v>
      </c>
      <c r="AT42"/>
    </row>
    <row r="43" spans="1:46" ht="12.75">
      <c r="A43" s="18">
        <v>8</v>
      </c>
      <c r="B43" s="30" t="s">
        <v>61</v>
      </c>
      <c r="C43" s="37">
        <f t="shared" si="4"/>
        <v>506403</v>
      </c>
      <c r="D43" s="29"/>
      <c r="E43" s="29"/>
      <c r="F43" s="29"/>
      <c r="G43" s="29"/>
      <c r="H43" s="29"/>
      <c r="I43" s="29"/>
      <c r="J43" s="29"/>
      <c r="K43" s="29"/>
      <c r="L43" s="28">
        <v>53617</v>
      </c>
      <c r="M43" s="37">
        <v>8845</v>
      </c>
      <c r="N43" s="37">
        <v>388</v>
      </c>
      <c r="O43" s="37">
        <v>0</v>
      </c>
      <c r="P43" s="37">
        <v>12933</v>
      </c>
      <c r="Q43" s="37">
        <v>290</v>
      </c>
      <c r="R43" s="37">
        <v>50047</v>
      </c>
      <c r="S43" s="37">
        <v>30120</v>
      </c>
      <c r="T43" s="37">
        <v>1027</v>
      </c>
      <c r="U43" s="37">
        <v>21774</v>
      </c>
      <c r="V43" s="37">
        <v>22904</v>
      </c>
      <c r="W43" s="37">
        <v>28698</v>
      </c>
      <c r="X43" s="37">
        <v>7130</v>
      </c>
      <c r="Y43" s="37">
        <v>5954</v>
      </c>
      <c r="Z43" s="37">
        <v>25494</v>
      </c>
      <c r="AA43" s="37">
        <v>4069</v>
      </c>
      <c r="AB43" s="37">
        <v>7940</v>
      </c>
      <c r="AC43" s="37">
        <v>17962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299192</v>
      </c>
      <c r="AI43" s="30"/>
      <c r="AJ43" s="29">
        <v>2032</v>
      </c>
      <c r="AK43" s="81">
        <f t="shared" si="6"/>
        <v>92761</v>
      </c>
      <c r="AL43" s="28">
        <f t="shared" si="7"/>
        <v>92761</v>
      </c>
      <c r="AM43" s="33">
        <v>0</v>
      </c>
      <c r="AN43" s="29">
        <v>92761</v>
      </c>
      <c r="AO43" s="67">
        <v>0</v>
      </c>
      <c r="AP43" s="67">
        <v>0</v>
      </c>
      <c r="AQ43" s="29">
        <v>112284</v>
      </c>
      <c r="AR43" s="30">
        <v>134</v>
      </c>
      <c r="AT43"/>
    </row>
    <row r="44" spans="1:46" ht="12.75">
      <c r="A44" s="18">
        <v>9</v>
      </c>
      <c r="B44" s="30" t="s">
        <v>62</v>
      </c>
      <c r="C44" s="37">
        <f t="shared" si="4"/>
        <v>16438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811</v>
      </c>
      <c r="N44" s="37">
        <v>0</v>
      </c>
      <c r="O44" s="37">
        <v>0</v>
      </c>
      <c r="P44" s="37">
        <v>0</v>
      </c>
      <c r="Q44" s="37">
        <v>3</v>
      </c>
      <c r="R44" s="37">
        <v>1053</v>
      </c>
      <c r="S44" s="37">
        <v>1140</v>
      </c>
      <c r="T44" s="37">
        <v>1259</v>
      </c>
      <c r="U44" s="37">
        <v>3190</v>
      </c>
      <c r="V44" s="37">
        <v>870</v>
      </c>
      <c r="W44" s="37">
        <v>731</v>
      </c>
      <c r="X44" s="37">
        <v>911</v>
      </c>
      <c r="Y44" s="37">
        <v>1107</v>
      </c>
      <c r="Z44" s="37">
        <v>833</v>
      </c>
      <c r="AA44" s="37">
        <v>446</v>
      </c>
      <c r="AB44" s="37">
        <v>922</v>
      </c>
      <c r="AC44" s="37">
        <v>597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13873</v>
      </c>
      <c r="AI44" s="30"/>
      <c r="AJ44" s="29">
        <v>0</v>
      </c>
      <c r="AK44" s="81">
        <f t="shared" si="6"/>
        <v>2565</v>
      </c>
      <c r="AL44" s="28">
        <f t="shared" si="7"/>
        <v>2565</v>
      </c>
      <c r="AM44" s="33">
        <v>0</v>
      </c>
      <c r="AN44" s="29">
        <v>2565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106523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154</v>
      </c>
      <c r="AA45" s="37">
        <v>1</v>
      </c>
      <c r="AB45" s="37">
        <v>4</v>
      </c>
      <c r="AC45" s="37">
        <v>580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739</v>
      </c>
      <c r="AI45" s="30"/>
      <c r="AJ45" s="29">
        <v>0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105784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3712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70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35</v>
      </c>
      <c r="W46" s="37">
        <v>20</v>
      </c>
      <c r="X46" s="37">
        <v>0</v>
      </c>
      <c r="Y46" s="37">
        <v>0</v>
      </c>
      <c r="Z46" s="37">
        <v>1715</v>
      </c>
      <c r="AA46" s="37">
        <v>22</v>
      </c>
      <c r="AB46" s="37">
        <v>86</v>
      </c>
      <c r="AC46" s="37">
        <v>281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2229</v>
      </c>
      <c r="AI46" s="30"/>
      <c r="AJ46" s="29">
        <v>0</v>
      </c>
      <c r="AK46" s="81">
        <f t="shared" si="6"/>
        <v>1483</v>
      </c>
      <c r="AL46" s="28">
        <f t="shared" si="7"/>
        <v>1483</v>
      </c>
      <c r="AM46" s="33">
        <v>0</v>
      </c>
      <c r="AN46" s="29">
        <v>1483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153108</v>
      </c>
      <c r="D47" s="29"/>
      <c r="E47" s="29"/>
      <c r="F47" s="29"/>
      <c r="G47" s="29"/>
      <c r="H47" s="29"/>
      <c r="I47" s="29"/>
      <c r="J47" s="29"/>
      <c r="K47" s="29"/>
      <c r="L47" s="28">
        <v>85</v>
      </c>
      <c r="M47" s="37">
        <v>1596</v>
      </c>
      <c r="N47" s="37">
        <v>107</v>
      </c>
      <c r="O47" s="37">
        <v>1428</v>
      </c>
      <c r="P47" s="37">
        <v>0</v>
      </c>
      <c r="Q47" s="37">
        <v>43</v>
      </c>
      <c r="R47" s="37">
        <v>14485</v>
      </c>
      <c r="S47" s="37">
        <v>6424</v>
      </c>
      <c r="T47" s="37">
        <v>118</v>
      </c>
      <c r="U47" s="37">
        <v>3682</v>
      </c>
      <c r="V47" s="37">
        <v>32054</v>
      </c>
      <c r="W47" s="37">
        <v>11306</v>
      </c>
      <c r="X47" s="37">
        <v>6037</v>
      </c>
      <c r="Y47" s="37">
        <v>2159</v>
      </c>
      <c r="Z47" s="37">
        <v>3553</v>
      </c>
      <c r="AA47" s="37">
        <v>629</v>
      </c>
      <c r="AB47" s="37">
        <v>629</v>
      </c>
      <c r="AC47" s="37">
        <v>1002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85337</v>
      </c>
      <c r="AI47" s="30"/>
      <c r="AJ47" s="29">
        <v>797</v>
      </c>
      <c r="AK47" s="81">
        <f t="shared" si="6"/>
        <v>66974</v>
      </c>
      <c r="AL47" s="28">
        <f t="shared" si="7"/>
        <v>66974</v>
      </c>
      <c r="AM47" s="33">
        <v>0</v>
      </c>
      <c r="AN47" s="29">
        <v>66974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81930</v>
      </c>
      <c r="D48" s="29"/>
      <c r="E48" s="29"/>
      <c r="F48" s="29"/>
      <c r="G48" s="29"/>
      <c r="H48" s="29"/>
      <c r="I48" s="29"/>
      <c r="J48" s="29"/>
      <c r="K48" s="29"/>
      <c r="L48" s="28">
        <v>1460</v>
      </c>
      <c r="M48" s="37">
        <v>85</v>
      </c>
      <c r="N48" s="37">
        <v>1252</v>
      </c>
      <c r="O48" s="37">
        <v>1379</v>
      </c>
      <c r="P48" s="37">
        <v>216</v>
      </c>
      <c r="Q48" s="37">
        <v>4</v>
      </c>
      <c r="R48" s="37">
        <v>4440</v>
      </c>
      <c r="S48" s="37">
        <v>2709</v>
      </c>
      <c r="T48" s="37">
        <v>38</v>
      </c>
      <c r="U48" s="37">
        <v>400</v>
      </c>
      <c r="V48" s="37">
        <v>3869</v>
      </c>
      <c r="W48" s="37">
        <v>486</v>
      </c>
      <c r="X48" s="37">
        <v>0</v>
      </c>
      <c r="Y48" s="37">
        <v>165</v>
      </c>
      <c r="Z48" s="37">
        <v>325</v>
      </c>
      <c r="AA48" s="37">
        <v>109</v>
      </c>
      <c r="AB48" s="37">
        <v>108</v>
      </c>
      <c r="AC48" s="37">
        <v>468</v>
      </c>
      <c r="AD48" s="37">
        <v>0</v>
      </c>
      <c r="AE48" s="37">
        <v>55610</v>
      </c>
      <c r="AF48" s="37">
        <v>0</v>
      </c>
      <c r="AG48" s="89">
        <v>0</v>
      </c>
      <c r="AH48" s="90">
        <f t="shared" si="5"/>
        <v>73123</v>
      </c>
      <c r="AI48" s="30"/>
      <c r="AJ48" s="29">
        <v>192</v>
      </c>
      <c r="AK48" s="81">
        <f t="shared" si="6"/>
        <v>8615</v>
      </c>
      <c r="AL48" s="28">
        <f t="shared" si="7"/>
        <v>8615</v>
      </c>
      <c r="AM48" s="33">
        <v>0</v>
      </c>
      <c r="AN48" s="29">
        <v>8615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341350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1664</v>
      </c>
      <c r="N49" s="37">
        <v>0</v>
      </c>
      <c r="O49" s="37">
        <v>0</v>
      </c>
      <c r="P49" s="37">
        <v>16</v>
      </c>
      <c r="Q49" s="37">
        <v>42</v>
      </c>
      <c r="R49" s="37">
        <v>1593</v>
      </c>
      <c r="S49" s="37">
        <v>505</v>
      </c>
      <c r="T49" s="37">
        <v>1049</v>
      </c>
      <c r="U49" s="37">
        <v>807</v>
      </c>
      <c r="V49" s="37">
        <v>4715</v>
      </c>
      <c r="W49" s="37">
        <v>1394</v>
      </c>
      <c r="X49" s="37">
        <v>2815</v>
      </c>
      <c r="Y49" s="37">
        <v>1704</v>
      </c>
      <c r="Z49" s="37">
        <v>30556</v>
      </c>
      <c r="AA49" s="37">
        <v>9650</v>
      </c>
      <c r="AB49" s="37">
        <v>6426</v>
      </c>
      <c r="AC49" s="37">
        <v>10147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73083</v>
      </c>
      <c r="AI49" s="30"/>
      <c r="AJ49" s="29">
        <v>894</v>
      </c>
      <c r="AK49" s="81">
        <f t="shared" si="6"/>
        <v>267373</v>
      </c>
      <c r="AL49" s="28">
        <f t="shared" si="7"/>
        <v>267373</v>
      </c>
      <c r="AM49" s="33">
        <v>140463</v>
      </c>
      <c r="AN49" s="29">
        <v>126910</v>
      </c>
      <c r="AO49" s="67">
        <v>0</v>
      </c>
      <c r="AP49" s="67">
        <v>0</v>
      </c>
      <c r="AQ49" s="29">
        <v>0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206788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159</v>
      </c>
      <c r="S50" s="37">
        <v>43</v>
      </c>
      <c r="T50" s="37">
        <v>0</v>
      </c>
      <c r="U50" s="37">
        <v>28</v>
      </c>
      <c r="V50" s="37">
        <v>166</v>
      </c>
      <c r="W50" s="37">
        <v>161</v>
      </c>
      <c r="X50" s="37">
        <v>0</v>
      </c>
      <c r="Y50" s="37">
        <v>196</v>
      </c>
      <c r="Z50" s="37">
        <v>3725</v>
      </c>
      <c r="AA50" s="37">
        <v>55</v>
      </c>
      <c r="AB50" s="37">
        <v>127</v>
      </c>
      <c r="AC50" s="37">
        <v>216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4876</v>
      </c>
      <c r="AI50" s="30"/>
      <c r="AJ50" s="29">
        <v>0</v>
      </c>
      <c r="AK50" s="81">
        <f t="shared" si="6"/>
        <v>201912</v>
      </c>
      <c r="AL50" s="28">
        <f t="shared" si="7"/>
        <v>2338</v>
      </c>
      <c r="AM50" s="33">
        <v>0</v>
      </c>
      <c r="AN50" s="29">
        <v>2338</v>
      </c>
      <c r="AO50" s="67">
        <v>199574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85974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426</v>
      </c>
      <c r="AA51" s="37">
        <v>1304</v>
      </c>
      <c r="AB51" s="37">
        <v>45</v>
      </c>
      <c r="AC51" s="37">
        <v>391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2166</v>
      </c>
      <c r="AI51" s="30"/>
      <c r="AJ51" s="29">
        <v>0</v>
      </c>
      <c r="AK51" s="81">
        <f t="shared" si="6"/>
        <v>83808</v>
      </c>
      <c r="AL51" s="28">
        <f t="shared" si="7"/>
        <v>5164</v>
      </c>
      <c r="AM51" s="33">
        <v>0</v>
      </c>
      <c r="AN51" s="29">
        <v>5164</v>
      </c>
      <c r="AO51" s="67">
        <v>78644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35605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1397</v>
      </c>
      <c r="AA52" s="37">
        <v>0</v>
      </c>
      <c r="AB52" s="37">
        <v>3718</v>
      </c>
      <c r="AC52" s="37">
        <v>314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5429</v>
      </c>
      <c r="AI52" s="30"/>
      <c r="AJ52" s="29">
        <v>0</v>
      </c>
      <c r="AK52" s="81">
        <f t="shared" si="6"/>
        <v>30176</v>
      </c>
      <c r="AL52" s="28">
        <f t="shared" si="7"/>
        <v>4193</v>
      </c>
      <c r="AM52" s="33">
        <v>0</v>
      </c>
      <c r="AN52" s="29">
        <v>4193</v>
      </c>
      <c r="AO52" s="67">
        <v>25983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79968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2314</v>
      </c>
      <c r="AA53" s="37">
        <v>32</v>
      </c>
      <c r="AB53" s="37">
        <v>0</v>
      </c>
      <c r="AC53" s="37">
        <v>223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2569</v>
      </c>
      <c r="AI53" s="30"/>
      <c r="AJ53" s="29">
        <v>0</v>
      </c>
      <c r="AK53" s="81">
        <f t="shared" si="6"/>
        <v>77399</v>
      </c>
      <c r="AL53" s="28">
        <f t="shared" si="7"/>
        <v>7038</v>
      </c>
      <c r="AM53" s="33">
        <v>0</v>
      </c>
      <c r="AN53" s="29">
        <v>7038</v>
      </c>
      <c r="AO53" s="67">
        <v>1915</v>
      </c>
      <c r="AP53" s="67">
        <v>68446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8742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8742</v>
      </c>
      <c r="AL54" s="28">
        <f t="shared" si="7"/>
        <v>8742</v>
      </c>
      <c r="AM54" s="33">
        <v>0</v>
      </c>
      <c r="AN54" s="29">
        <v>8742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192604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96519</v>
      </c>
      <c r="AK56" s="81">
        <f t="shared" si="6"/>
        <v>96085</v>
      </c>
      <c r="AL56" s="28">
        <f t="shared" si="7"/>
        <v>96085</v>
      </c>
      <c r="AM56" s="33">
        <v>0</v>
      </c>
      <c r="AN56" s="29">
        <v>96085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3116323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93099</v>
      </c>
      <c r="M58" s="31">
        <f t="shared" si="8"/>
        <v>79786</v>
      </c>
      <c r="N58" s="31">
        <f t="shared" si="8"/>
        <v>1820</v>
      </c>
      <c r="O58" s="31">
        <f t="shared" si="8"/>
        <v>6870</v>
      </c>
      <c r="P58" s="31">
        <f t="shared" si="8"/>
        <v>13235</v>
      </c>
      <c r="Q58" s="31">
        <f t="shared" si="8"/>
        <v>382</v>
      </c>
      <c r="R58" s="31">
        <f t="shared" si="8"/>
        <v>257000</v>
      </c>
      <c r="S58" s="31">
        <f t="shared" si="8"/>
        <v>42412</v>
      </c>
      <c r="T58" s="31">
        <f t="shared" si="8"/>
        <v>3491</v>
      </c>
      <c r="U58" s="31">
        <f t="shared" si="8"/>
        <v>38010</v>
      </c>
      <c r="V58" s="31">
        <f t="shared" si="8"/>
        <v>93411</v>
      </c>
      <c r="W58" s="31">
        <f t="shared" si="8"/>
        <v>42796</v>
      </c>
      <c r="X58" s="31">
        <f t="shared" si="8"/>
        <v>16893</v>
      </c>
      <c r="Y58" s="31">
        <f t="shared" si="8"/>
        <v>92019</v>
      </c>
      <c r="Z58" s="31">
        <f t="shared" si="8"/>
        <v>74356</v>
      </c>
      <c r="AA58" s="31">
        <f t="shared" si="8"/>
        <v>16406</v>
      </c>
      <c r="AB58" s="31">
        <f t="shared" si="8"/>
        <v>20009</v>
      </c>
      <c r="AC58" s="31">
        <f t="shared" si="8"/>
        <v>34188</v>
      </c>
      <c r="AD58" s="31">
        <f t="shared" si="8"/>
        <v>0</v>
      </c>
      <c r="AE58" s="31">
        <f t="shared" si="8"/>
        <v>55610</v>
      </c>
      <c r="AF58" s="31">
        <f t="shared" si="8"/>
        <v>0</v>
      </c>
      <c r="AG58" s="31">
        <f t="shared" si="8"/>
        <v>0</v>
      </c>
      <c r="AH58" s="31">
        <f t="shared" si="8"/>
        <v>981793</v>
      </c>
      <c r="AI58" s="32">
        <f t="shared" si="8"/>
        <v>0</v>
      </c>
      <c r="AJ58" s="85">
        <f t="shared" si="8"/>
        <v>166540</v>
      </c>
      <c r="AK58" s="85">
        <f t="shared" si="8"/>
        <v>1743705</v>
      </c>
      <c r="AL58" s="31">
        <f t="shared" si="8"/>
        <v>1369143</v>
      </c>
      <c r="AM58" s="31">
        <f t="shared" si="8"/>
        <v>554323</v>
      </c>
      <c r="AN58" s="86">
        <f>SUM(AN36:AN57)</f>
        <v>814820</v>
      </c>
      <c r="AO58" s="86">
        <f>SUM(AO36:AO57)</f>
        <v>306116</v>
      </c>
      <c r="AP58" s="86">
        <f>SUM(AP36:AP57)</f>
        <v>68446</v>
      </c>
      <c r="AQ58" s="31">
        <f>SUM(AQ36:AQ57)</f>
        <v>223311</v>
      </c>
      <c r="AR58" s="104">
        <f>SUM(AR36:AR57)</f>
        <v>974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0</v>
      </c>
      <c r="G59" s="84">
        <f>G30</f>
        <v>35</v>
      </c>
      <c r="H59" s="84">
        <f>H30</f>
        <v>97422</v>
      </c>
      <c r="I59" s="84">
        <f>I30</f>
        <v>1318</v>
      </c>
      <c r="J59" s="84">
        <f>J30</f>
        <v>29081</v>
      </c>
      <c r="K59" s="84"/>
      <c r="L59" s="91">
        <v>436972</v>
      </c>
      <c r="M59" s="92">
        <v>36261</v>
      </c>
      <c r="N59" s="92">
        <v>8811</v>
      </c>
      <c r="O59" s="92">
        <v>27978</v>
      </c>
      <c r="P59" s="92">
        <v>3508</v>
      </c>
      <c r="Q59" s="92">
        <v>7237</v>
      </c>
      <c r="R59" s="92">
        <v>122856</v>
      </c>
      <c r="S59" s="92">
        <v>47617</v>
      </c>
      <c r="T59" s="92">
        <v>12764</v>
      </c>
      <c r="U59" s="92">
        <v>64829</v>
      </c>
      <c r="V59" s="92">
        <v>80847</v>
      </c>
      <c r="W59" s="92">
        <v>47255</v>
      </c>
      <c r="X59" s="92">
        <v>60162</v>
      </c>
      <c r="Y59" s="92">
        <v>231791</v>
      </c>
      <c r="Z59" s="92">
        <v>136983</v>
      </c>
      <c r="AA59" s="92">
        <v>69642</v>
      </c>
      <c r="AB59" s="92">
        <v>17044</v>
      </c>
      <c r="AC59" s="92">
        <v>45580</v>
      </c>
      <c r="AD59" s="92">
        <v>8742</v>
      </c>
      <c r="AE59" s="92">
        <v>-55610</v>
      </c>
      <c r="AF59" s="92">
        <v>0</v>
      </c>
      <c r="AG59" s="92">
        <v>0</v>
      </c>
      <c r="AH59" s="93">
        <f>SUM(L59:AG59)</f>
        <v>1411269</v>
      </c>
      <c r="AI59" s="93">
        <f>SUM(C59:AG59)</f>
        <v>1539125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0</v>
      </c>
      <c r="AI60" s="30">
        <f aca="true" t="shared" si="10" ref="AI60:AI67">SUM(C60:AG60)</f>
        <v>0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0">
        <f t="shared" si="9"/>
        <v>0</v>
      </c>
      <c r="AI61" s="30">
        <f t="shared" si="10"/>
        <v>0</v>
      </c>
      <c r="AK61" s="12" t="s">
        <v>35</v>
      </c>
      <c r="AL61" s="17"/>
      <c r="AM61" s="17"/>
      <c r="AN61" s="17"/>
      <c r="AO61" s="105">
        <f>AH59</f>
        <v>1411269</v>
      </c>
      <c r="AQ61" s="12" t="s">
        <v>36</v>
      </c>
      <c r="AR61" s="17"/>
      <c r="AS61" s="17"/>
      <c r="AT61" s="105">
        <f>AK58</f>
        <v>1743705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0</v>
      </c>
      <c r="AI62" s="30">
        <f t="shared" si="10"/>
        <v>0</v>
      </c>
      <c r="AK62" s="18" t="s">
        <v>38</v>
      </c>
      <c r="AL62" s="19"/>
      <c r="AM62" s="19"/>
      <c r="AN62" s="19"/>
      <c r="AO62" s="81">
        <f>J59</f>
        <v>29081</v>
      </c>
      <c r="AQ62" s="18" t="s">
        <v>39</v>
      </c>
      <c r="AR62" s="19"/>
      <c r="AS62" s="19"/>
      <c r="AT62" s="81">
        <f>AQ58</f>
        <v>223311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0</v>
      </c>
      <c r="AI63" s="30">
        <f t="shared" si="10"/>
        <v>0</v>
      </c>
      <c r="AJ63" s="1"/>
      <c r="AK63" s="18" t="s">
        <v>41</v>
      </c>
      <c r="AL63" s="15"/>
      <c r="AM63" s="15"/>
      <c r="AN63" s="15"/>
      <c r="AO63" s="82">
        <f>I59</f>
        <v>1318</v>
      </c>
      <c r="AQ63" s="18" t="s">
        <v>42</v>
      </c>
      <c r="AR63" s="19"/>
      <c r="AS63" s="19"/>
      <c r="AT63" s="82">
        <f>AR58</f>
        <v>974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9"/>
        <v>0</v>
      </c>
      <c r="AI64" s="30">
        <f t="shared" si="10"/>
        <v>0</v>
      </c>
      <c r="AJ64" s="1"/>
      <c r="AK64" s="18" t="s">
        <v>44</v>
      </c>
      <c r="AL64" s="19"/>
      <c r="AM64" s="19"/>
      <c r="AN64" s="19"/>
      <c r="AO64" s="81">
        <f>H59+F59</f>
        <v>97422</v>
      </c>
      <c r="AQ64" s="18" t="s">
        <v>45</v>
      </c>
      <c r="AR64" s="19"/>
      <c r="AS64" s="19"/>
      <c r="AT64" s="81">
        <f>AJ58</f>
        <v>166540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0</v>
      </c>
      <c r="AI65" s="30">
        <f t="shared" si="10"/>
        <v>0</v>
      </c>
      <c r="AJ65" s="1"/>
      <c r="AK65" s="18" t="s">
        <v>47</v>
      </c>
      <c r="AL65" s="19"/>
      <c r="AM65" s="19"/>
      <c r="AN65" s="19"/>
      <c r="AO65" s="81">
        <f>G59</f>
        <v>35</v>
      </c>
      <c r="AQ65" s="18" t="s">
        <v>48</v>
      </c>
      <c r="AR65" s="19"/>
      <c r="AS65" s="19"/>
      <c r="AT65" s="81">
        <f>AJ30</f>
        <v>595405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436972</v>
      </c>
      <c r="M66" s="99">
        <v>36261</v>
      </c>
      <c r="N66" s="99">
        <v>8811</v>
      </c>
      <c r="O66" s="99">
        <v>27978</v>
      </c>
      <c r="P66" s="99">
        <v>3508</v>
      </c>
      <c r="Q66" s="99">
        <v>7237</v>
      </c>
      <c r="R66" s="99">
        <v>122856</v>
      </c>
      <c r="S66" s="99">
        <v>47617</v>
      </c>
      <c r="T66" s="99">
        <v>12764</v>
      </c>
      <c r="U66" s="99">
        <v>64829</v>
      </c>
      <c r="V66" s="99">
        <v>80847</v>
      </c>
      <c r="W66" s="99">
        <v>47255</v>
      </c>
      <c r="X66" s="99">
        <v>60162</v>
      </c>
      <c r="Y66" s="99">
        <v>231791</v>
      </c>
      <c r="Z66" s="99">
        <v>136983</v>
      </c>
      <c r="AA66" s="99">
        <v>69642</v>
      </c>
      <c r="AB66" s="99">
        <v>17044</v>
      </c>
      <c r="AC66" s="99">
        <v>45580</v>
      </c>
      <c r="AD66" s="99">
        <v>8742</v>
      </c>
      <c r="AE66" s="99">
        <v>-55610</v>
      </c>
      <c r="AF66" s="99">
        <v>0</v>
      </c>
      <c r="AG66" s="99">
        <v>0</v>
      </c>
      <c r="AH66" s="100">
        <f t="shared" si="9"/>
        <v>1411269</v>
      </c>
      <c r="AI66" s="100">
        <f t="shared" si="10"/>
        <v>1411269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2392348</v>
      </c>
      <c r="M67" s="103">
        <v>725923</v>
      </c>
      <c r="N67" s="103">
        <v>47490</v>
      </c>
      <c r="O67" s="103">
        <v>176116</v>
      </c>
      <c r="P67" s="103">
        <v>61059</v>
      </c>
      <c r="Q67" s="103">
        <v>2147</v>
      </c>
      <c r="R67" s="103">
        <v>28044</v>
      </c>
      <c r="S67" s="103">
        <v>12635</v>
      </c>
      <c r="T67" s="103">
        <v>1349</v>
      </c>
      <c r="U67" s="103">
        <v>29031</v>
      </c>
      <c r="V67" s="103">
        <v>65088</v>
      </c>
      <c r="W67" s="103">
        <v>9249</v>
      </c>
      <c r="X67" s="103">
        <v>2628</v>
      </c>
      <c r="Y67" s="103">
        <v>19792</v>
      </c>
      <c r="Z67" s="103">
        <v>10209</v>
      </c>
      <c r="AA67" s="103">
        <v>49015</v>
      </c>
      <c r="AB67" s="103">
        <v>6264</v>
      </c>
      <c r="AC67" s="103">
        <v>1706</v>
      </c>
      <c r="AD67" s="103">
        <v>81593</v>
      </c>
      <c r="AE67" s="103">
        <v>0</v>
      </c>
      <c r="AF67" s="103">
        <v>0</v>
      </c>
      <c r="AG67" s="103">
        <v>0</v>
      </c>
      <c r="AH67" s="104">
        <f t="shared" si="9"/>
        <v>3721686</v>
      </c>
      <c r="AI67" s="83">
        <f t="shared" si="10"/>
        <v>3721686</v>
      </c>
      <c r="AJ67" s="1"/>
      <c r="AK67" s="41" t="s">
        <v>51</v>
      </c>
      <c r="AL67" s="26"/>
      <c r="AM67" s="26"/>
      <c r="AN67" s="26"/>
      <c r="AO67" s="83">
        <f>AO61+AO62+AO63+AO64+AO65</f>
        <v>1539125</v>
      </c>
      <c r="AQ67" s="41" t="s">
        <v>51</v>
      </c>
      <c r="AR67" s="26"/>
      <c r="AS67" s="26"/>
      <c r="AT67" s="83">
        <f>AT61+AT62+AT63+AT64-AT65</f>
        <v>1539125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</cp:lastModifiedBy>
  <dcterms:created xsi:type="dcterms:W3CDTF">2000-02-15T11:07:25Z</dcterms:created>
  <dcterms:modified xsi:type="dcterms:W3CDTF">2014-04-21T08:49:03Z</dcterms:modified>
  <cp:category/>
  <cp:version/>
  <cp:contentType/>
  <cp:contentStatus/>
</cp:coreProperties>
</file>