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<sst xmlns="http://schemas.openxmlformats.org/spreadsheetml/2006/main" count="154" uniqueCount="92">
  <si>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</si>
  <si>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</si>
  <si>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</si>
  <si>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</si>
  <si>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</si>
  <si>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</si>
  <si>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</si>
  <si>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</si>
  <si>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</si>
  <si>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</si>
  <si>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</si>
  <si>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</si>
  <si>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</si>
  <si>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</si>
  <si>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</si>
  <si>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</si>
  <si>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</si>
  <si>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</si>
  <si>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</si>
  <si>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</si>
  <si>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</si>
  <si>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</si>
  <si>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</si>
  <si>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</si>
  <si>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</si>
  <si>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</si>
  <si>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</si>
  <si>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</si>
  <si>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</si>
  <si>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</si>
  <si>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</si>
  <si>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</si>
  <si>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</si>
  <si>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</si>
  <si>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</si>
  <si>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</si>
  <si>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</si>
  <si>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</si>
  <si>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</si>
  <si>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</si>
  <si>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</si>
  <si>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</si>
  <si>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</si>
  <si>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</si>
  <si>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</si>
  <si>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</si>
  <si>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</si>
  <si>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</si>
  <si>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</si>
  <si>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</si>
  <si>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</si>
  <si>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</si>
  <si>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</si>
  <si>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</si>
  <si>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</si>
  <si>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</si>
  <si>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</si>
  <si>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</si>
  <si>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</si>
  <si>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</si>
  <si>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</si>
  <si>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</si>
  <si>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</si>
  <si>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</si>
  <si>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</si>
  <si>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</si>
  <si>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</si>
  <si>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</si>
  <si>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</si>
  <si>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</si>
  <si>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</si>
  <si>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</si>
  <si>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</si>
  <si>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</si>
  <si>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</si>
  <si>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</si>
  <si>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</si>
  <si>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</si>
  <si>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</si>
  <si>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</si>
  <si>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</si>
  <si>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</si>
  <si>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</si>
  <si>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</si>
  <si>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</si>
  <si>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</si>
  <si>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</si>
  <si>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</si>
  <si>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</si>
  <si>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</si>
  <si>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</si>
  <si>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2007 A PRIX CONSTANT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</si>
</sst>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550422</v>
      </c>
      <c r="D8" s="29">
        <v>34588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163</v>
      </c>
      <c r="K8" s="29">
        <f>AH8+AI8+AJ8</f>
        <v>515671</v>
      </c>
      <c r="L8" s="28">
        <v>497617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497617</v>
      </c>
      <c r="AI8" s="45"/>
      <c r="AJ8" s="46">
        <v>18054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56291</v>
      </c>
      <c r="D9" s="29">
        <v>3122</v>
      </c>
      <c r="E9" s="29">
        <v>0</v>
      </c>
      <c r="F9" s="29">
        <v>0</v>
      </c>
      <c r="G9" s="29">
        <v>0</v>
      </c>
      <c r="H9" s="29">
        <v>896</v>
      </c>
      <c r="I9" s="29">
        <v>0</v>
      </c>
      <c r="J9" s="29">
        <v>27</v>
      </c>
      <c r="K9" s="29">
        <f aca="true" t="shared" si="1" ref="K9:K29">AH9+AI9+AJ9</f>
        <v>52246</v>
      </c>
      <c r="L9" s="28">
        <v>0</v>
      </c>
      <c r="M9" s="37">
        <v>51903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51903</v>
      </c>
      <c r="AI9" s="106"/>
      <c r="AJ9" s="48">
        <v>343</v>
      </c>
      <c r="AT9"/>
    </row>
    <row r="10" spans="1:46" ht="12.75">
      <c r="A10" s="72">
        <v>3</v>
      </c>
      <c r="B10" s="29" t="s">
        <v>56</v>
      </c>
      <c r="C10" s="37">
        <f t="shared" si="0"/>
        <v>14397</v>
      </c>
      <c r="D10" s="29">
        <v>390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111</v>
      </c>
      <c r="K10" s="29">
        <f t="shared" si="1"/>
        <v>13896</v>
      </c>
      <c r="L10" s="28">
        <v>0</v>
      </c>
      <c r="M10" s="37">
        <v>0</v>
      </c>
      <c r="N10" s="37">
        <v>12689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12689</v>
      </c>
      <c r="AI10" s="106"/>
      <c r="AJ10" s="48">
        <v>1207</v>
      </c>
      <c r="AT10"/>
    </row>
    <row r="11" spans="1:46" ht="12.75">
      <c r="A11" s="72">
        <v>4</v>
      </c>
      <c r="B11" s="29" t="s">
        <v>57</v>
      </c>
      <c r="C11" s="37">
        <f t="shared" si="0"/>
        <v>48973</v>
      </c>
      <c r="D11" s="29">
        <v>5497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20</v>
      </c>
      <c r="K11" s="29">
        <f t="shared" si="1"/>
        <v>43456</v>
      </c>
      <c r="L11" s="28">
        <v>0</v>
      </c>
      <c r="M11" s="37">
        <v>0</v>
      </c>
      <c r="N11" s="37">
        <v>0</v>
      </c>
      <c r="O11" s="37">
        <v>43238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43238</v>
      </c>
      <c r="AI11" s="106"/>
      <c r="AJ11" s="48">
        <v>218</v>
      </c>
      <c r="AT11"/>
    </row>
    <row r="12" spans="1:46" ht="12.75">
      <c r="A12" s="72">
        <v>5</v>
      </c>
      <c r="B12" s="29" t="s">
        <v>58</v>
      </c>
      <c r="C12" s="37">
        <f t="shared" si="0"/>
        <v>16706</v>
      </c>
      <c r="D12" s="29">
        <v>6139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10567</v>
      </c>
      <c r="L12" s="28">
        <v>0</v>
      </c>
      <c r="M12" s="37">
        <v>0</v>
      </c>
      <c r="N12" s="37">
        <v>0</v>
      </c>
      <c r="O12" s="37">
        <v>0</v>
      </c>
      <c r="P12" s="37">
        <v>10567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10567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10844</v>
      </c>
      <c r="D13" s="29">
        <v>0</v>
      </c>
      <c r="E13" s="29">
        <v>0</v>
      </c>
      <c r="F13" s="29">
        <v>0</v>
      </c>
      <c r="G13" s="29">
        <v>0</v>
      </c>
      <c r="H13" s="29">
        <v>13</v>
      </c>
      <c r="I13" s="29">
        <v>115</v>
      </c>
      <c r="J13" s="29">
        <v>29</v>
      </c>
      <c r="K13" s="29">
        <f t="shared" si="1"/>
        <v>10687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10396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10396</v>
      </c>
      <c r="AI13" s="106"/>
      <c r="AJ13" s="48">
        <v>291</v>
      </c>
      <c r="AT13"/>
    </row>
    <row r="14" spans="1:46" ht="12.75">
      <c r="A14" s="72">
        <v>7</v>
      </c>
      <c r="B14" s="29" t="s">
        <v>60</v>
      </c>
      <c r="C14" s="37">
        <f t="shared" si="0"/>
        <v>427729</v>
      </c>
      <c r="D14" s="29">
        <v>42900</v>
      </c>
      <c r="E14" s="29">
        <v>0</v>
      </c>
      <c r="F14" s="29">
        <v>0</v>
      </c>
      <c r="G14" s="29">
        <v>0</v>
      </c>
      <c r="H14" s="29">
        <v>37391</v>
      </c>
      <c r="I14" s="29">
        <v>2</v>
      </c>
      <c r="J14" s="29">
        <v>2649</v>
      </c>
      <c r="K14" s="29">
        <f t="shared" si="1"/>
        <v>344787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319835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319835</v>
      </c>
      <c r="AI14" s="106"/>
      <c r="AJ14" s="48">
        <v>24952</v>
      </c>
      <c r="AT14"/>
    </row>
    <row r="15" spans="1:46" ht="12.75">
      <c r="A15" s="72">
        <v>8</v>
      </c>
      <c r="B15" s="29" t="s">
        <v>61</v>
      </c>
      <c r="C15" s="37">
        <f t="shared" si="0"/>
        <v>448000</v>
      </c>
      <c r="D15" s="29">
        <v>59120</v>
      </c>
      <c r="E15" s="29">
        <v>0</v>
      </c>
      <c r="F15" s="29">
        <v>0</v>
      </c>
      <c r="G15" s="29">
        <v>0</v>
      </c>
      <c r="H15" s="29">
        <v>9558</v>
      </c>
      <c r="I15" s="29">
        <v>25</v>
      </c>
      <c r="J15" s="29">
        <v>21309</v>
      </c>
      <c r="K15" s="29">
        <f t="shared" si="1"/>
        <v>357988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86315</v>
      </c>
      <c r="T15" s="37">
        <v>0</v>
      </c>
      <c r="U15" s="37">
        <v>16</v>
      </c>
      <c r="V15" s="37">
        <v>1673</v>
      </c>
      <c r="W15" s="37">
        <v>0</v>
      </c>
      <c r="X15" s="37">
        <v>0</v>
      </c>
      <c r="Y15" s="37">
        <v>246</v>
      </c>
      <c r="Z15" s="37">
        <v>224</v>
      </c>
      <c r="AA15" s="37">
        <v>195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88669</v>
      </c>
      <c r="AI15" s="106"/>
      <c r="AJ15" s="48">
        <v>269319</v>
      </c>
      <c r="AT15"/>
    </row>
    <row r="16" spans="1:46" ht="12.75">
      <c r="A16" s="72">
        <v>9</v>
      </c>
      <c r="B16" s="29" t="s">
        <v>62</v>
      </c>
      <c r="C16" s="37">
        <f t="shared" si="0"/>
        <v>18002</v>
      </c>
      <c r="D16" s="29">
        <v>0</v>
      </c>
      <c r="E16" s="29">
        <v>0</v>
      </c>
      <c r="F16" s="29">
        <v>0</v>
      </c>
      <c r="G16" s="29">
        <v>0</v>
      </c>
      <c r="H16" s="29">
        <v>17</v>
      </c>
      <c r="I16" s="29">
        <v>0</v>
      </c>
      <c r="J16" s="29">
        <v>15</v>
      </c>
      <c r="K16" s="29">
        <f t="shared" si="1"/>
        <v>17970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17802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17802</v>
      </c>
      <c r="AI16" s="106"/>
      <c r="AJ16" s="48">
        <v>168</v>
      </c>
      <c r="AT16"/>
    </row>
    <row r="17" spans="1:46" ht="12.75">
      <c r="A17" s="72">
        <v>10</v>
      </c>
      <c r="B17" s="29" t="s">
        <v>63</v>
      </c>
      <c r="C17" s="37">
        <f t="shared" si="0"/>
        <v>86826</v>
      </c>
      <c r="D17" s="29">
        <v>0</v>
      </c>
      <c r="E17" s="29">
        <v>0</v>
      </c>
      <c r="F17" s="29">
        <v>0</v>
      </c>
      <c r="G17" s="29">
        <v>0</v>
      </c>
      <c r="H17" s="29">
        <v>731</v>
      </c>
      <c r="I17" s="29">
        <v>0</v>
      </c>
      <c r="J17" s="29">
        <v>1</v>
      </c>
      <c r="K17" s="29">
        <f t="shared" si="1"/>
        <v>86094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86006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86006</v>
      </c>
      <c r="AI17" s="106"/>
      <c r="AJ17" s="48">
        <v>88</v>
      </c>
      <c r="AT17"/>
    </row>
    <row r="18" spans="1:46" ht="12.75">
      <c r="A18" s="72">
        <v>11</v>
      </c>
      <c r="B18" s="29" t="s">
        <v>64</v>
      </c>
      <c r="C18" s="37">
        <f t="shared" si="0"/>
        <v>2324</v>
      </c>
      <c r="D18" s="29">
        <v>-151756</v>
      </c>
      <c r="E18" s="29">
        <v>0</v>
      </c>
      <c r="F18" s="29">
        <v>0</v>
      </c>
      <c r="G18" s="29">
        <v>0</v>
      </c>
      <c r="H18" s="29">
        <v>8</v>
      </c>
      <c r="I18" s="29">
        <v>0</v>
      </c>
      <c r="J18" s="29">
        <v>0</v>
      </c>
      <c r="K18" s="29">
        <f t="shared" si="1"/>
        <v>154072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153443</v>
      </c>
      <c r="W18" s="37">
        <v>0</v>
      </c>
      <c r="X18" s="37">
        <v>0</v>
      </c>
      <c r="Y18" s="37">
        <v>0</v>
      </c>
      <c r="Z18" s="37">
        <v>439</v>
      </c>
      <c r="AA18" s="37">
        <v>0</v>
      </c>
      <c r="AB18" s="37">
        <v>190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154072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142845</v>
      </c>
      <c r="D19" s="29">
        <v>0</v>
      </c>
      <c r="E19" s="29">
        <v>0</v>
      </c>
      <c r="F19" s="29">
        <v>0</v>
      </c>
      <c r="G19" s="29">
        <v>0</v>
      </c>
      <c r="H19" s="29">
        <v>30390</v>
      </c>
      <c r="I19" s="29">
        <v>0</v>
      </c>
      <c r="J19" s="29">
        <v>0</v>
      </c>
      <c r="K19" s="29">
        <f t="shared" si="1"/>
        <v>112455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94015</v>
      </c>
      <c r="X19" s="37">
        <v>0</v>
      </c>
      <c r="Y19" s="37">
        <v>0</v>
      </c>
      <c r="Z19" s="37">
        <v>2146</v>
      </c>
      <c r="AA19" s="37">
        <v>154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96315</v>
      </c>
      <c r="AI19" s="106"/>
      <c r="AJ19" s="48">
        <v>16140</v>
      </c>
      <c r="AT19"/>
    </row>
    <row r="20" spans="1:46" ht="12.75">
      <c r="A20" s="72">
        <v>13</v>
      </c>
      <c r="B20" s="29" t="s">
        <v>66</v>
      </c>
      <c r="C20" s="37">
        <f t="shared" si="0"/>
        <v>66373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66373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63962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63962</v>
      </c>
      <c r="AI20" s="106"/>
      <c r="AJ20" s="48">
        <v>2411</v>
      </c>
      <c r="AT20"/>
    </row>
    <row r="21" spans="1:46" ht="12.75">
      <c r="A21" s="72">
        <v>14</v>
      </c>
      <c r="B21" s="29" t="s">
        <v>67</v>
      </c>
      <c r="C21" s="37">
        <f t="shared" si="0"/>
        <v>253625</v>
      </c>
      <c r="D21" s="29">
        <v>0</v>
      </c>
      <c r="E21" s="29">
        <v>0</v>
      </c>
      <c r="F21" s="29">
        <v>0</v>
      </c>
      <c r="G21" s="29">
        <v>0</v>
      </c>
      <c r="H21" s="29">
        <v>4748</v>
      </c>
      <c r="I21" s="29">
        <v>0</v>
      </c>
      <c r="J21" s="29">
        <v>0</v>
      </c>
      <c r="K21" s="29">
        <f t="shared" si="1"/>
        <v>248877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69</v>
      </c>
      <c r="W21" s="37">
        <v>0</v>
      </c>
      <c r="X21" s="37">
        <v>592</v>
      </c>
      <c r="Y21" s="37">
        <v>237450</v>
      </c>
      <c r="Z21" s="37">
        <v>1619</v>
      </c>
      <c r="AA21" s="37">
        <v>2780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242510</v>
      </c>
      <c r="AI21" s="106"/>
      <c r="AJ21" s="48">
        <v>6367</v>
      </c>
      <c r="AT21"/>
    </row>
    <row r="22" spans="1:46" ht="12.75">
      <c r="A22" s="72">
        <v>15</v>
      </c>
      <c r="B22" s="29" t="s">
        <v>68</v>
      </c>
      <c r="C22" s="37">
        <f t="shared" si="0"/>
        <v>171259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171259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161672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161672</v>
      </c>
      <c r="AI22" s="106"/>
      <c r="AJ22" s="48">
        <v>9587</v>
      </c>
      <c r="AT22"/>
    </row>
    <row r="23" spans="1:46" ht="12.75">
      <c r="A23" s="72">
        <v>16</v>
      </c>
      <c r="B23" s="29" t="s">
        <v>69</v>
      </c>
      <c r="C23" s="37">
        <f t="shared" si="0"/>
        <v>62956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62956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62956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62956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33127</v>
      </c>
      <c r="D24" s="29">
        <v>0</v>
      </c>
      <c r="E24" s="29">
        <v>0</v>
      </c>
      <c r="F24" s="29">
        <v>0</v>
      </c>
      <c r="G24" s="29">
        <v>0</v>
      </c>
      <c r="H24" s="29">
        <v>304</v>
      </c>
      <c r="I24" s="29">
        <v>0</v>
      </c>
      <c r="J24" s="29">
        <v>0</v>
      </c>
      <c r="K24" s="29">
        <f t="shared" si="1"/>
        <v>32823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32823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32823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63182</v>
      </c>
      <c r="D25" s="29">
        <v>0</v>
      </c>
      <c r="E25" s="29">
        <v>0</v>
      </c>
      <c r="F25" s="29">
        <v>0</v>
      </c>
      <c r="G25" s="29">
        <v>0</v>
      </c>
      <c r="H25" s="29">
        <v>234</v>
      </c>
      <c r="I25" s="29">
        <v>0</v>
      </c>
      <c r="J25" s="29">
        <v>0</v>
      </c>
      <c r="K25" s="29">
        <f t="shared" si="1"/>
        <v>62948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62948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62948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8674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8674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8674</v>
      </c>
      <c r="AE26" s="37">
        <v>0</v>
      </c>
      <c r="AF26" s="37">
        <v>0</v>
      </c>
      <c r="AG26" s="37">
        <v>0</v>
      </c>
      <c r="AH26" s="30">
        <f t="shared" si="2"/>
        <v>8674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100085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100085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100085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2582640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0</v>
      </c>
      <c r="H30" s="38">
        <f t="shared" si="3"/>
        <v>84290</v>
      </c>
      <c r="I30" s="38">
        <f t="shared" si="3"/>
        <v>142</v>
      </c>
      <c r="J30" s="38">
        <f t="shared" si="3"/>
        <v>24324</v>
      </c>
      <c r="K30" s="87">
        <f t="shared" si="3"/>
        <v>2473884</v>
      </c>
      <c r="L30" s="31">
        <f t="shared" si="3"/>
        <v>497617</v>
      </c>
      <c r="M30" s="31">
        <f t="shared" si="3"/>
        <v>51903</v>
      </c>
      <c r="N30" s="31">
        <f t="shared" si="3"/>
        <v>12689</v>
      </c>
      <c r="O30" s="31">
        <f t="shared" si="3"/>
        <v>43238</v>
      </c>
      <c r="P30" s="31">
        <f t="shared" si="3"/>
        <v>10567</v>
      </c>
      <c r="Q30" s="31">
        <f t="shared" si="3"/>
        <v>10396</v>
      </c>
      <c r="R30" s="31">
        <f t="shared" si="3"/>
        <v>319835</v>
      </c>
      <c r="S30" s="31">
        <f t="shared" si="3"/>
        <v>86315</v>
      </c>
      <c r="T30" s="31">
        <f t="shared" si="3"/>
        <v>17802</v>
      </c>
      <c r="U30" s="31">
        <f t="shared" si="3"/>
        <v>86022</v>
      </c>
      <c r="V30" s="31">
        <f t="shared" si="3"/>
        <v>155185</v>
      </c>
      <c r="W30" s="31">
        <f t="shared" si="3"/>
        <v>94015</v>
      </c>
      <c r="X30" s="31">
        <f t="shared" si="3"/>
        <v>64554</v>
      </c>
      <c r="Y30" s="31">
        <f t="shared" si="3"/>
        <v>237696</v>
      </c>
      <c r="Z30" s="31">
        <f t="shared" si="3"/>
        <v>166100</v>
      </c>
      <c r="AA30" s="31">
        <f t="shared" si="3"/>
        <v>66085</v>
      </c>
      <c r="AB30" s="31">
        <f t="shared" si="3"/>
        <v>33013</v>
      </c>
      <c r="AC30" s="31">
        <f t="shared" si="3"/>
        <v>62948</v>
      </c>
      <c r="AD30" s="31">
        <f t="shared" si="3"/>
        <v>8674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2024654</v>
      </c>
      <c r="AI30" s="88">
        <f t="shared" si="3"/>
        <v>0</v>
      </c>
      <c r="AJ30" s="87">
        <f t="shared" si="3"/>
        <v>449230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550422</v>
      </c>
      <c r="D36" s="29"/>
      <c r="E36" s="29"/>
      <c r="F36" s="29"/>
      <c r="G36" s="29"/>
      <c r="H36" s="29"/>
      <c r="I36" s="29"/>
      <c r="J36" s="29"/>
      <c r="K36" s="29"/>
      <c r="L36" s="28">
        <v>71403</v>
      </c>
      <c r="M36" s="37">
        <v>0</v>
      </c>
      <c r="N36" s="37">
        <v>0</v>
      </c>
      <c r="O36" s="37">
        <v>1009</v>
      </c>
      <c r="P36" s="37">
        <v>0</v>
      </c>
      <c r="Q36" s="37">
        <v>0</v>
      </c>
      <c r="R36" s="37">
        <v>109674</v>
      </c>
      <c r="S36" s="37">
        <v>159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24824</v>
      </c>
      <c r="Z36" s="37">
        <v>13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207082</v>
      </c>
      <c r="AI36" s="30"/>
      <c r="AJ36" s="29">
        <v>1391</v>
      </c>
      <c r="AK36" s="81">
        <f>AL36+AO36+AP36</f>
        <v>343081</v>
      </c>
      <c r="AL36" s="28">
        <f>SUM(AM36:AN36)</f>
        <v>343081</v>
      </c>
      <c r="AM36" s="33">
        <v>271314</v>
      </c>
      <c r="AN36" s="29">
        <v>71767</v>
      </c>
      <c r="AO36" s="67">
        <v>0</v>
      </c>
      <c r="AP36" s="67">
        <v>0</v>
      </c>
      <c r="AQ36" s="29">
        <v>0</v>
      </c>
      <c r="AR36" s="30">
        <v>-1132</v>
      </c>
      <c r="AT36"/>
    </row>
    <row r="37" spans="1:46" ht="12.75">
      <c r="A37" s="18">
        <v>2</v>
      </c>
      <c r="B37" s="30" t="s">
        <v>55</v>
      </c>
      <c r="C37" s="37">
        <f t="shared" si="4"/>
        <v>56291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20772</v>
      </c>
      <c r="N37" s="37">
        <v>0</v>
      </c>
      <c r="O37" s="37">
        <v>0</v>
      </c>
      <c r="P37" s="37">
        <v>0</v>
      </c>
      <c r="Q37" s="37">
        <v>0</v>
      </c>
      <c r="R37" s="37">
        <v>876</v>
      </c>
      <c r="S37" s="37">
        <v>328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223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22199</v>
      </c>
      <c r="AI37" s="30"/>
      <c r="AJ37" s="29">
        <v>33204</v>
      </c>
      <c r="AK37" s="81">
        <f aca="true" t="shared" si="6" ref="AK37:AK57">AL37+AO37+AP37</f>
        <v>1199</v>
      </c>
      <c r="AL37" s="28">
        <f aca="true" t="shared" si="7" ref="AL37:AL57">SUM(AM37:AN37)</f>
        <v>1199</v>
      </c>
      <c r="AM37" s="33">
        <v>0</v>
      </c>
      <c r="AN37" s="29">
        <v>1199</v>
      </c>
      <c r="AO37" s="67">
        <v>0</v>
      </c>
      <c r="AP37" s="67">
        <v>0</v>
      </c>
      <c r="AQ37" s="29">
        <v>0</v>
      </c>
      <c r="AR37" s="30">
        <v>-311</v>
      </c>
      <c r="AT37"/>
    </row>
    <row r="38" spans="1:46" ht="12.75">
      <c r="A38" s="18">
        <v>3</v>
      </c>
      <c r="B38" s="30" t="s">
        <v>56</v>
      </c>
      <c r="C38" s="37">
        <f t="shared" si="4"/>
        <v>14397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59</v>
      </c>
      <c r="O38" s="37">
        <v>0</v>
      </c>
      <c r="P38" s="37">
        <v>0</v>
      </c>
      <c r="Q38" s="37">
        <v>0</v>
      </c>
      <c r="R38" s="37">
        <v>0</v>
      </c>
      <c r="S38" s="37">
        <v>289</v>
      </c>
      <c r="T38" s="37">
        <v>0</v>
      </c>
      <c r="U38" s="37">
        <v>2028</v>
      </c>
      <c r="V38" s="37">
        <v>0</v>
      </c>
      <c r="W38" s="37">
        <v>0</v>
      </c>
      <c r="X38" s="37">
        <v>0</v>
      </c>
      <c r="Y38" s="37">
        <v>2088</v>
      </c>
      <c r="Z38" s="37">
        <v>0</v>
      </c>
      <c r="AA38" s="37">
        <v>340</v>
      </c>
      <c r="AB38" s="37">
        <v>8</v>
      </c>
      <c r="AC38" s="37">
        <v>50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4862</v>
      </c>
      <c r="AI38" s="30"/>
      <c r="AJ38" s="29">
        <v>432</v>
      </c>
      <c r="AK38" s="81">
        <f t="shared" si="6"/>
        <v>8032</v>
      </c>
      <c r="AL38" s="28">
        <f t="shared" si="7"/>
        <v>8032</v>
      </c>
      <c r="AM38" s="33">
        <v>4950</v>
      </c>
      <c r="AN38" s="29">
        <v>3082</v>
      </c>
      <c r="AO38" s="67">
        <v>0</v>
      </c>
      <c r="AP38" s="67">
        <v>0</v>
      </c>
      <c r="AQ38" s="29">
        <v>1071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48973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12200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3324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15524</v>
      </c>
      <c r="AI39" s="30"/>
      <c r="AJ39" s="29">
        <v>0</v>
      </c>
      <c r="AK39" s="81">
        <f t="shared" si="6"/>
        <v>10164</v>
      </c>
      <c r="AL39" s="28">
        <f t="shared" si="7"/>
        <v>10164</v>
      </c>
      <c r="AM39" s="33">
        <v>6378</v>
      </c>
      <c r="AN39" s="29">
        <v>3786</v>
      </c>
      <c r="AO39" s="67">
        <v>0</v>
      </c>
      <c r="AP39" s="67">
        <v>0</v>
      </c>
      <c r="AQ39" s="29">
        <v>20110</v>
      </c>
      <c r="AR39" s="30">
        <v>3175</v>
      </c>
      <c r="AT39"/>
    </row>
    <row r="40" spans="1:46" ht="12.75">
      <c r="A40" s="18">
        <v>5</v>
      </c>
      <c r="B40" s="30" t="s">
        <v>58</v>
      </c>
      <c r="C40" s="37">
        <f t="shared" si="4"/>
        <v>16706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3895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1267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5162</v>
      </c>
      <c r="AI40" s="30"/>
      <c r="AJ40" s="29">
        <v>378</v>
      </c>
      <c r="AK40" s="81">
        <f t="shared" si="6"/>
        <v>11166</v>
      </c>
      <c r="AL40" s="28">
        <f t="shared" si="7"/>
        <v>11166</v>
      </c>
      <c r="AM40" s="33">
        <v>1057</v>
      </c>
      <c r="AN40" s="29">
        <v>10109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10844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6260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58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6318</v>
      </c>
      <c r="AI41" s="30"/>
      <c r="AJ41" s="29">
        <v>4407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28</v>
      </c>
      <c r="AR41" s="30">
        <v>91</v>
      </c>
      <c r="AT41"/>
    </row>
    <row r="42" spans="1:46" ht="12.75">
      <c r="A42" s="18">
        <v>7</v>
      </c>
      <c r="B42" s="30" t="s">
        <v>60</v>
      </c>
      <c r="C42" s="37">
        <f t="shared" si="4"/>
        <v>427729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8</v>
      </c>
      <c r="N42" s="37">
        <v>0</v>
      </c>
      <c r="O42" s="37">
        <v>1815</v>
      </c>
      <c r="P42" s="37">
        <v>0</v>
      </c>
      <c r="Q42" s="37">
        <v>0</v>
      </c>
      <c r="R42" s="37">
        <v>52147</v>
      </c>
      <c r="S42" s="37">
        <v>122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14283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68375</v>
      </c>
      <c r="AI42" s="30"/>
      <c r="AJ42" s="29">
        <v>7122</v>
      </c>
      <c r="AK42" s="81">
        <f t="shared" si="6"/>
        <v>351918</v>
      </c>
      <c r="AL42" s="28">
        <f t="shared" si="7"/>
        <v>351918</v>
      </c>
      <c r="AM42" s="33">
        <v>91973</v>
      </c>
      <c r="AN42" s="29">
        <v>259945</v>
      </c>
      <c r="AO42" s="67">
        <v>0</v>
      </c>
      <c r="AP42" s="67">
        <v>0</v>
      </c>
      <c r="AQ42" s="29">
        <v>0</v>
      </c>
      <c r="AR42" s="30">
        <v>314</v>
      </c>
      <c r="AT42"/>
    </row>
    <row r="43" spans="1:46" ht="12.75">
      <c r="A43" s="18">
        <v>8</v>
      </c>
      <c r="B43" s="30" t="s">
        <v>61</v>
      </c>
      <c r="C43" s="37">
        <f t="shared" si="4"/>
        <v>448000</v>
      </c>
      <c r="D43" s="29"/>
      <c r="E43" s="29"/>
      <c r="F43" s="29"/>
      <c r="G43" s="29"/>
      <c r="H43" s="29"/>
      <c r="I43" s="29"/>
      <c r="J43" s="29"/>
      <c r="K43" s="29"/>
      <c r="L43" s="28">
        <v>18207</v>
      </c>
      <c r="M43" s="37">
        <v>4031</v>
      </c>
      <c r="N43" s="37">
        <v>317</v>
      </c>
      <c r="O43" s="37">
        <v>0</v>
      </c>
      <c r="P43" s="37">
        <v>7843</v>
      </c>
      <c r="Q43" s="37">
        <v>305</v>
      </c>
      <c r="R43" s="37">
        <v>22493</v>
      </c>
      <c r="S43" s="37">
        <v>27466</v>
      </c>
      <c r="T43" s="37">
        <v>4181</v>
      </c>
      <c r="U43" s="37">
        <v>18284</v>
      </c>
      <c r="V43" s="37">
        <v>16566</v>
      </c>
      <c r="W43" s="37">
        <v>23264</v>
      </c>
      <c r="X43" s="37">
        <v>6587</v>
      </c>
      <c r="Y43" s="37">
        <v>10481</v>
      </c>
      <c r="Z43" s="37">
        <v>31189</v>
      </c>
      <c r="AA43" s="37">
        <v>2583</v>
      </c>
      <c r="AB43" s="37">
        <v>16571</v>
      </c>
      <c r="AC43" s="37">
        <v>14646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225014</v>
      </c>
      <c r="AI43" s="30"/>
      <c r="AJ43" s="29">
        <v>16327</v>
      </c>
      <c r="AK43" s="81">
        <f t="shared" si="6"/>
        <v>88407</v>
      </c>
      <c r="AL43" s="28">
        <f t="shared" si="7"/>
        <v>88407</v>
      </c>
      <c r="AM43" s="33">
        <v>0</v>
      </c>
      <c r="AN43" s="29">
        <v>88407</v>
      </c>
      <c r="AO43" s="67">
        <v>0</v>
      </c>
      <c r="AP43" s="67">
        <v>0</v>
      </c>
      <c r="AQ43" s="29">
        <v>113696</v>
      </c>
      <c r="AR43" s="30">
        <v>4556</v>
      </c>
      <c r="AT43"/>
    </row>
    <row r="44" spans="1:46" ht="12.75">
      <c r="A44" s="18">
        <v>9</v>
      </c>
      <c r="B44" s="30" t="s">
        <v>62</v>
      </c>
      <c r="C44" s="37">
        <f t="shared" si="4"/>
        <v>18002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139</v>
      </c>
      <c r="N44" s="37">
        <v>0</v>
      </c>
      <c r="O44" s="37">
        <v>0</v>
      </c>
      <c r="P44" s="37">
        <v>0</v>
      </c>
      <c r="Q44" s="37">
        <v>248</v>
      </c>
      <c r="R44" s="37">
        <v>2543</v>
      </c>
      <c r="S44" s="37">
        <v>2697</v>
      </c>
      <c r="T44" s="37">
        <v>1043</v>
      </c>
      <c r="U44" s="37">
        <v>1871</v>
      </c>
      <c r="V44" s="37">
        <v>1102</v>
      </c>
      <c r="W44" s="37">
        <v>485</v>
      </c>
      <c r="X44" s="37">
        <v>906</v>
      </c>
      <c r="Y44" s="37">
        <v>1529</v>
      </c>
      <c r="Z44" s="37">
        <v>390</v>
      </c>
      <c r="AA44" s="37">
        <v>314</v>
      </c>
      <c r="AB44" s="37">
        <v>524</v>
      </c>
      <c r="AC44" s="37">
        <v>553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14344</v>
      </c>
      <c r="AI44" s="30"/>
      <c r="AJ44" s="29">
        <v>0</v>
      </c>
      <c r="AK44" s="81">
        <f t="shared" si="6"/>
        <v>3658</v>
      </c>
      <c r="AL44" s="28">
        <f t="shared" si="7"/>
        <v>3658</v>
      </c>
      <c r="AM44" s="33">
        <v>996</v>
      </c>
      <c r="AN44" s="29">
        <v>2662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86826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374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233</v>
      </c>
      <c r="AA45" s="37">
        <v>107</v>
      </c>
      <c r="AB45" s="37">
        <v>70</v>
      </c>
      <c r="AC45" s="37">
        <v>163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947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85879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2324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2</v>
      </c>
      <c r="N46" s="37">
        <v>0</v>
      </c>
      <c r="O46" s="37">
        <v>0</v>
      </c>
      <c r="P46" s="37">
        <v>143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86</v>
      </c>
      <c r="W46" s="37">
        <v>0</v>
      </c>
      <c r="X46" s="37">
        <v>0</v>
      </c>
      <c r="Y46" s="37">
        <v>0</v>
      </c>
      <c r="Z46" s="37">
        <v>517</v>
      </c>
      <c r="AA46" s="37">
        <v>327</v>
      </c>
      <c r="AB46" s="37">
        <v>207</v>
      </c>
      <c r="AC46" s="37">
        <v>114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1396</v>
      </c>
      <c r="AI46" s="30"/>
      <c r="AJ46" s="29">
        <v>0</v>
      </c>
      <c r="AK46" s="81">
        <f t="shared" si="6"/>
        <v>928</v>
      </c>
      <c r="AL46" s="28">
        <f t="shared" si="7"/>
        <v>928</v>
      </c>
      <c r="AM46" s="33">
        <v>0</v>
      </c>
      <c r="AN46" s="29">
        <v>928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142845</v>
      </c>
      <c r="D47" s="29"/>
      <c r="E47" s="29"/>
      <c r="F47" s="29"/>
      <c r="G47" s="29"/>
      <c r="H47" s="29"/>
      <c r="I47" s="29"/>
      <c r="J47" s="29"/>
      <c r="K47" s="29"/>
      <c r="L47" s="28">
        <v>0</v>
      </c>
      <c r="M47" s="37">
        <v>1413</v>
      </c>
      <c r="N47" s="37">
        <v>39</v>
      </c>
      <c r="O47" s="37">
        <v>2309</v>
      </c>
      <c r="P47" s="37">
        <v>0</v>
      </c>
      <c r="Q47" s="37">
        <v>19</v>
      </c>
      <c r="R47" s="37">
        <v>21664</v>
      </c>
      <c r="S47" s="37">
        <v>5141</v>
      </c>
      <c r="T47" s="37">
        <v>107</v>
      </c>
      <c r="U47" s="37">
        <v>748</v>
      </c>
      <c r="V47" s="37">
        <v>27835</v>
      </c>
      <c r="W47" s="37">
        <v>4749</v>
      </c>
      <c r="X47" s="37">
        <v>1454</v>
      </c>
      <c r="Y47" s="37">
        <v>3632</v>
      </c>
      <c r="Z47" s="37">
        <v>1572</v>
      </c>
      <c r="AA47" s="37">
        <v>3574</v>
      </c>
      <c r="AB47" s="37">
        <v>319</v>
      </c>
      <c r="AC47" s="37">
        <v>312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74887</v>
      </c>
      <c r="AI47" s="30"/>
      <c r="AJ47" s="29">
        <v>1431</v>
      </c>
      <c r="AK47" s="81">
        <f t="shared" si="6"/>
        <v>66527</v>
      </c>
      <c r="AL47" s="28">
        <f t="shared" si="7"/>
        <v>66527</v>
      </c>
      <c r="AM47" s="33">
        <v>0</v>
      </c>
      <c r="AN47" s="29">
        <v>66527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66373</v>
      </c>
      <c r="D48" s="29"/>
      <c r="E48" s="29"/>
      <c r="F48" s="29"/>
      <c r="G48" s="29"/>
      <c r="H48" s="29"/>
      <c r="I48" s="29"/>
      <c r="J48" s="29"/>
      <c r="K48" s="29"/>
      <c r="L48" s="28">
        <v>1195</v>
      </c>
      <c r="M48" s="37">
        <v>60</v>
      </c>
      <c r="N48" s="37">
        <v>1322</v>
      </c>
      <c r="O48" s="37">
        <v>893</v>
      </c>
      <c r="P48" s="37">
        <v>329</v>
      </c>
      <c r="Q48" s="37">
        <v>3</v>
      </c>
      <c r="R48" s="37">
        <v>1336</v>
      </c>
      <c r="S48" s="37">
        <v>120</v>
      </c>
      <c r="T48" s="37">
        <v>20</v>
      </c>
      <c r="U48" s="37">
        <v>174</v>
      </c>
      <c r="V48" s="37">
        <v>279</v>
      </c>
      <c r="W48" s="37">
        <v>242</v>
      </c>
      <c r="X48" s="37">
        <v>3158</v>
      </c>
      <c r="Y48" s="37">
        <v>1127</v>
      </c>
      <c r="Z48" s="37">
        <v>1648</v>
      </c>
      <c r="AA48" s="37">
        <v>131</v>
      </c>
      <c r="AB48" s="37">
        <v>431</v>
      </c>
      <c r="AC48" s="37">
        <v>88</v>
      </c>
      <c r="AD48" s="37">
        <v>0</v>
      </c>
      <c r="AE48" s="37">
        <v>47024</v>
      </c>
      <c r="AF48" s="37">
        <v>0</v>
      </c>
      <c r="AG48" s="89">
        <v>0</v>
      </c>
      <c r="AH48" s="90">
        <f t="shared" si="5"/>
        <v>59580</v>
      </c>
      <c r="AI48" s="30"/>
      <c r="AJ48" s="29">
        <v>1</v>
      </c>
      <c r="AK48" s="81">
        <f t="shared" si="6"/>
        <v>6792</v>
      </c>
      <c r="AL48" s="28">
        <f t="shared" si="7"/>
        <v>6792</v>
      </c>
      <c r="AM48" s="33">
        <v>0</v>
      </c>
      <c r="AN48" s="29">
        <v>6792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253625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759</v>
      </c>
      <c r="N49" s="37">
        <v>0</v>
      </c>
      <c r="O49" s="37">
        <v>0</v>
      </c>
      <c r="P49" s="37">
        <v>18</v>
      </c>
      <c r="Q49" s="37">
        <v>14</v>
      </c>
      <c r="R49" s="37">
        <v>584</v>
      </c>
      <c r="S49" s="37">
        <v>219</v>
      </c>
      <c r="T49" s="37">
        <v>180</v>
      </c>
      <c r="U49" s="37">
        <v>149</v>
      </c>
      <c r="V49" s="37">
        <v>7686</v>
      </c>
      <c r="W49" s="37">
        <v>1246</v>
      </c>
      <c r="X49" s="37">
        <v>1686</v>
      </c>
      <c r="Y49" s="37">
        <v>1488</v>
      </c>
      <c r="Z49" s="37">
        <v>25270</v>
      </c>
      <c r="AA49" s="37">
        <v>4189</v>
      </c>
      <c r="AB49" s="37">
        <v>777</v>
      </c>
      <c r="AC49" s="37">
        <v>6037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50302</v>
      </c>
      <c r="AI49" s="30"/>
      <c r="AJ49" s="29">
        <v>3374</v>
      </c>
      <c r="AK49" s="81">
        <f t="shared" si="6"/>
        <v>199949</v>
      </c>
      <c r="AL49" s="28">
        <f t="shared" si="7"/>
        <v>199949</v>
      </c>
      <c r="AM49" s="33">
        <v>101256</v>
      </c>
      <c r="AN49" s="29">
        <v>98693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171259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1895</v>
      </c>
      <c r="S50" s="37">
        <v>430</v>
      </c>
      <c r="T50" s="37">
        <v>0</v>
      </c>
      <c r="U50" s="37">
        <v>333</v>
      </c>
      <c r="V50" s="37">
        <v>1861</v>
      </c>
      <c r="W50" s="37">
        <v>1260</v>
      </c>
      <c r="X50" s="37">
        <v>0</v>
      </c>
      <c r="Y50" s="37">
        <v>1802</v>
      </c>
      <c r="Z50" s="37">
        <v>1726</v>
      </c>
      <c r="AA50" s="37">
        <v>58</v>
      </c>
      <c r="AB50" s="37">
        <v>182</v>
      </c>
      <c r="AC50" s="37">
        <v>1842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11389</v>
      </c>
      <c r="AI50" s="30"/>
      <c r="AJ50" s="29">
        <v>25026</v>
      </c>
      <c r="AK50" s="81">
        <f t="shared" si="6"/>
        <v>134844</v>
      </c>
      <c r="AL50" s="28">
        <f t="shared" si="7"/>
        <v>5462</v>
      </c>
      <c r="AM50" s="33">
        <v>0</v>
      </c>
      <c r="AN50" s="29">
        <v>5462</v>
      </c>
      <c r="AO50" s="67">
        <v>129382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62956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574</v>
      </c>
      <c r="AA51" s="37">
        <v>660</v>
      </c>
      <c r="AB51" s="37">
        <v>446</v>
      </c>
      <c r="AC51" s="37">
        <v>636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2316</v>
      </c>
      <c r="AI51" s="30"/>
      <c r="AJ51" s="29">
        <v>0</v>
      </c>
      <c r="AK51" s="81">
        <f t="shared" si="6"/>
        <v>60640</v>
      </c>
      <c r="AL51" s="28">
        <f t="shared" si="7"/>
        <v>5522</v>
      </c>
      <c r="AM51" s="33">
        <v>0</v>
      </c>
      <c r="AN51" s="29">
        <v>5522</v>
      </c>
      <c r="AO51" s="67">
        <v>55118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33127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1986</v>
      </c>
      <c r="AA52" s="37">
        <v>0</v>
      </c>
      <c r="AB52" s="37">
        <v>5353</v>
      </c>
      <c r="AC52" s="37">
        <v>287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7626</v>
      </c>
      <c r="AI52" s="30"/>
      <c r="AJ52" s="29">
        <v>0</v>
      </c>
      <c r="AK52" s="81">
        <f t="shared" si="6"/>
        <v>25501</v>
      </c>
      <c r="AL52" s="28">
        <f t="shared" si="7"/>
        <v>4733</v>
      </c>
      <c r="AM52" s="33">
        <v>0</v>
      </c>
      <c r="AN52" s="29">
        <v>4733</v>
      </c>
      <c r="AO52" s="67">
        <v>20768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63182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341</v>
      </c>
      <c r="AA53" s="37">
        <v>52</v>
      </c>
      <c r="AB53" s="37">
        <v>0</v>
      </c>
      <c r="AC53" s="37">
        <v>1040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1433</v>
      </c>
      <c r="AI53" s="30"/>
      <c r="AJ53" s="29">
        <v>0</v>
      </c>
      <c r="AK53" s="81">
        <f t="shared" si="6"/>
        <v>61749</v>
      </c>
      <c r="AL53" s="28">
        <f t="shared" si="7"/>
        <v>6780</v>
      </c>
      <c r="AM53" s="33">
        <v>0</v>
      </c>
      <c r="AN53" s="29">
        <v>6780</v>
      </c>
      <c r="AO53" s="67">
        <v>1835</v>
      </c>
      <c r="AP53" s="67">
        <v>53134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8674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8674</v>
      </c>
      <c r="AL54" s="28">
        <f t="shared" si="7"/>
        <v>8674</v>
      </c>
      <c r="AM54" s="33">
        <v>0</v>
      </c>
      <c r="AN54" s="29">
        <v>8674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100085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1431</v>
      </c>
      <c r="AK56" s="81">
        <f t="shared" si="6"/>
        <v>98654</v>
      </c>
      <c r="AL56" s="28">
        <f t="shared" si="7"/>
        <v>98654</v>
      </c>
      <c r="AM56" s="33">
        <v>0</v>
      </c>
      <c r="AN56" s="29">
        <v>98654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2582640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90805</v>
      </c>
      <c r="M58" s="31">
        <f t="shared" si="8"/>
        <v>27558</v>
      </c>
      <c r="N58" s="31">
        <f t="shared" si="8"/>
        <v>1737</v>
      </c>
      <c r="O58" s="31">
        <f t="shared" si="8"/>
        <v>6026</v>
      </c>
      <c r="P58" s="31">
        <f t="shared" si="8"/>
        <v>8333</v>
      </c>
      <c r="Q58" s="31">
        <f t="shared" si="8"/>
        <v>589</v>
      </c>
      <c r="R58" s="31">
        <f t="shared" si="8"/>
        <v>229307</v>
      </c>
      <c r="S58" s="31">
        <f t="shared" si="8"/>
        <v>36971</v>
      </c>
      <c r="T58" s="31">
        <f t="shared" si="8"/>
        <v>5531</v>
      </c>
      <c r="U58" s="31">
        <f t="shared" si="8"/>
        <v>29847</v>
      </c>
      <c r="V58" s="31">
        <f t="shared" si="8"/>
        <v>55415</v>
      </c>
      <c r="W58" s="31">
        <f t="shared" si="8"/>
        <v>31246</v>
      </c>
      <c r="X58" s="31">
        <f t="shared" si="8"/>
        <v>13791</v>
      </c>
      <c r="Y58" s="31">
        <f t="shared" si="8"/>
        <v>66068</v>
      </c>
      <c r="Z58" s="31">
        <f t="shared" si="8"/>
        <v>65459</v>
      </c>
      <c r="AA58" s="31">
        <f t="shared" si="8"/>
        <v>12335</v>
      </c>
      <c r="AB58" s="31">
        <f t="shared" si="8"/>
        <v>24888</v>
      </c>
      <c r="AC58" s="31">
        <f t="shared" si="8"/>
        <v>25826</v>
      </c>
      <c r="AD58" s="31">
        <f t="shared" si="8"/>
        <v>0</v>
      </c>
      <c r="AE58" s="31">
        <f t="shared" si="8"/>
        <v>47024</v>
      </c>
      <c r="AF58" s="31">
        <f t="shared" si="8"/>
        <v>0</v>
      </c>
      <c r="AG58" s="31">
        <f t="shared" si="8"/>
        <v>0</v>
      </c>
      <c r="AH58" s="31">
        <f t="shared" si="8"/>
        <v>778756</v>
      </c>
      <c r="AI58" s="32">
        <f t="shared" si="8"/>
        <v>0</v>
      </c>
      <c r="AJ58" s="85">
        <f t="shared" si="8"/>
        <v>94524</v>
      </c>
      <c r="AK58" s="85">
        <f t="shared" si="8"/>
        <v>1481883</v>
      </c>
      <c r="AL58" s="31">
        <f t="shared" si="8"/>
        <v>1221646</v>
      </c>
      <c r="AM58" s="31">
        <f t="shared" si="8"/>
        <v>477924</v>
      </c>
      <c r="AN58" s="86">
        <f>SUM(AN36:AN57)</f>
        <v>743722</v>
      </c>
      <c r="AO58" s="86">
        <f>SUM(AO36:AO57)</f>
        <v>207103</v>
      </c>
      <c r="AP58" s="86">
        <f>SUM(AP36:AP57)</f>
        <v>53134</v>
      </c>
      <c r="AQ58" s="31">
        <f>SUM(AQ36:AQ57)</f>
        <v>220784</v>
      </c>
      <c r="AR58" s="104">
        <f>SUM(AR36:AR57)</f>
        <v>6693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0</v>
      </c>
      <c r="H59" s="84">
        <f>H30</f>
        <v>84290</v>
      </c>
      <c r="I59" s="84">
        <f>I30</f>
        <v>142</v>
      </c>
      <c r="J59" s="84">
        <f>J30</f>
        <v>24324</v>
      </c>
      <c r="K59" s="84"/>
      <c r="L59" s="91">
        <v>406812</v>
      </c>
      <c r="M59" s="92">
        <v>24345</v>
      </c>
      <c r="N59" s="92">
        <v>10952</v>
      </c>
      <c r="O59" s="92">
        <v>37212</v>
      </c>
      <c r="P59" s="92">
        <v>2234</v>
      </c>
      <c r="Q59" s="92">
        <v>9807</v>
      </c>
      <c r="R59" s="92">
        <v>90528</v>
      </c>
      <c r="S59" s="92">
        <v>49344</v>
      </c>
      <c r="T59" s="92">
        <v>12271</v>
      </c>
      <c r="U59" s="92">
        <v>56175</v>
      </c>
      <c r="V59" s="92">
        <v>99770</v>
      </c>
      <c r="W59" s="92">
        <v>62769</v>
      </c>
      <c r="X59" s="92">
        <v>50763</v>
      </c>
      <c r="Y59" s="92">
        <v>171628</v>
      </c>
      <c r="Z59" s="92">
        <v>100641</v>
      </c>
      <c r="AA59" s="92">
        <v>53750</v>
      </c>
      <c r="AB59" s="92">
        <v>8125</v>
      </c>
      <c r="AC59" s="92">
        <v>37122</v>
      </c>
      <c r="AD59" s="92">
        <v>8674</v>
      </c>
      <c r="AE59" s="92">
        <v>-47024</v>
      </c>
      <c r="AF59" s="92">
        <v>0</v>
      </c>
      <c r="AG59" s="92">
        <v>0</v>
      </c>
      <c r="AH59" s="93">
        <f>SUM(L59:AG59)</f>
        <v>1245898</v>
      </c>
      <c r="AI59" s="93">
        <f>SUM(C59:AG59)</f>
        <v>1354654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0</v>
      </c>
      <c r="AI60" s="30">
        <f aca="true" t="shared" si="10" ref="AI60:AI67">SUM(C60:AG60)</f>
        <v>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9"/>
        <v>0</v>
      </c>
      <c r="AI61" s="30">
        <f t="shared" si="10"/>
        <v>0</v>
      </c>
      <c r="AK61" s="12" t="s">
        <v>35</v>
      </c>
      <c r="AL61" s="17"/>
      <c r="AM61" s="17"/>
      <c r="AN61" s="17"/>
      <c r="AO61" s="105">
        <f>AH59</f>
        <v>1245898</v>
      </c>
      <c r="AQ61" s="12" t="s">
        <v>36</v>
      </c>
      <c r="AR61" s="17"/>
      <c r="AS61" s="17"/>
      <c r="AT61" s="105">
        <f>AK58</f>
        <v>1481883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0</v>
      </c>
      <c r="AI62" s="30">
        <f t="shared" si="10"/>
        <v>0</v>
      </c>
      <c r="AK62" s="18" t="s">
        <v>38</v>
      </c>
      <c r="AL62" s="19"/>
      <c r="AM62" s="19"/>
      <c r="AN62" s="19"/>
      <c r="AO62" s="81">
        <f>J59</f>
        <v>24324</v>
      </c>
      <c r="AQ62" s="18" t="s">
        <v>39</v>
      </c>
      <c r="AR62" s="19"/>
      <c r="AS62" s="19"/>
      <c r="AT62" s="81">
        <f>AQ58</f>
        <v>220784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0</v>
      </c>
      <c r="AI63" s="30">
        <f t="shared" si="10"/>
        <v>0</v>
      </c>
      <c r="AJ63" s="1"/>
      <c r="AK63" s="18" t="s">
        <v>41</v>
      </c>
      <c r="AL63" s="15"/>
      <c r="AM63" s="15"/>
      <c r="AN63" s="15"/>
      <c r="AO63" s="82">
        <f>I59</f>
        <v>142</v>
      </c>
      <c r="AQ63" s="18" t="s">
        <v>42</v>
      </c>
      <c r="AR63" s="19"/>
      <c r="AS63" s="19"/>
      <c r="AT63" s="82">
        <f>AR58</f>
        <v>6693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0</v>
      </c>
      <c r="AI64" s="30">
        <f t="shared" si="10"/>
        <v>0</v>
      </c>
      <c r="AJ64" s="1"/>
      <c r="AK64" s="18" t="s">
        <v>44</v>
      </c>
      <c r="AL64" s="19"/>
      <c r="AM64" s="19"/>
      <c r="AN64" s="19"/>
      <c r="AO64" s="81">
        <f>H59+F59</f>
        <v>84290</v>
      </c>
      <c r="AQ64" s="18" t="s">
        <v>45</v>
      </c>
      <c r="AR64" s="19"/>
      <c r="AS64" s="19"/>
      <c r="AT64" s="81">
        <f>AJ58</f>
        <v>94524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0</v>
      </c>
      <c r="AI65" s="30">
        <f t="shared" si="10"/>
        <v>0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449230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406812</v>
      </c>
      <c r="M66" s="99">
        <v>24345</v>
      </c>
      <c r="N66" s="99">
        <v>10952</v>
      </c>
      <c r="O66" s="99">
        <v>37212</v>
      </c>
      <c r="P66" s="99">
        <v>2234</v>
      </c>
      <c r="Q66" s="99">
        <v>9807</v>
      </c>
      <c r="R66" s="99">
        <v>90528</v>
      </c>
      <c r="S66" s="99">
        <v>49344</v>
      </c>
      <c r="T66" s="99">
        <v>12271</v>
      </c>
      <c r="U66" s="99">
        <v>56175</v>
      </c>
      <c r="V66" s="99">
        <v>99770</v>
      </c>
      <c r="W66" s="99">
        <v>62769</v>
      </c>
      <c r="X66" s="99">
        <v>50763</v>
      </c>
      <c r="Y66" s="99">
        <v>171628</v>
      </c>
      <c r="Z66" s="99">
        <v>100641</v>
      </c>
      <c r="AA66" s="99">
        <v>53750</v>
      </c>
      <c r="AB66" s="99">
        <v>8125</v>
      </c>
      <c r="AC66" s="99">
        <v>37122</v>
      </c>
      <c r="AD66" s="99">
        <v>8674</v>
      </c>
      <c r="AE66" s="99">
        <v>-47024</v>
      </c>
      <c r="AF66" s="99">
        <v>0</v>
      </c>
      <c r="AG66" s="99">
        <v>0</v>
      </c>
      <c r="AH66" s="100">
        <f t="shared" si="9"/>
        <v>1245898</v>
      </c>
      <c r="AI66" s="100">
        <f t="shared" si="10"/>
        <v>1245898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2371445</v>
      </c>
      <c r="M67" s="103">
        <v>719580</v>
      </c>
      <c r="N67" s="103">
        <v>47076</v>
      </c>
      <c r="O67" s="103">
        <v>174578</v>
      </c>
      <c r="P67" s="103">
        <v>60526</v>
      </c>
      <c r="Q67" s="103">
        <v>2128</v>
      </c>
      <c r="R67" s="103">
        <v>27802</v>
      </c>
      <c r="S67" s="103">
        <v>12527</v>
      </c>
      <c r="T67" s="103">
        <v>1337</v>
      </c>
      <c r="U67" s="103">
        <v>28777</v>
      </c>
      <c r="V67" s="103">
        <v>64518</v>
      </c>
      <c r="W67" s="103">
        <v>9168</v>
      </c>
      <c r="X67" s="103">
        <v>2454</v>
      </c>
      <c r="Y67" s="103">
        <v>19618</v>
      </c>
      <c r="Z67" s="103">
        <v>10577</v>
      </c>
      <c r="AA67" s="103">
        <v>33786</v>
      </c>
      <c r="AB67" s="103">
        <v>6372</v>
      </c>
      <c r="AC67" s="103">
        <v>1691</v>
      </c>
      <c r="AD67" s="103">
        <v>80880</v>
      </c>
      <c r="AE67" s="103">
        <v>0</v>
      </c>
      <c r="AF67" s="103">
        <v>0</v>
      </c>
      <c r="AG67" s="103">
        <v>0</v>
      </c>
      <c r="AH67" s="104">
        <f t="shared" si="9"/>
        <v>3674840</v>
      </c>
      <c r="AI67" s="83">
        <f t="shared" si="10"/>
        <v>3674840</v>
      </c>
      <c r="AJ67" s="1"/>
      <c r="AK67" s="41" t="s">
        <v>51</v>
      </c>
      <c r="AL67" s="26"/>
      <c r="AM67" s="26"/>
      <c r="AN67" s="26"/>
      <c r="AO67" s="83">
        <f>AO61+AO62+AO63+AO64+AO65</f>
        <v>1354654</v>
      </c>
      <c r="AQ67" s="41" t="s">
        <v>51</v>
      </c>
      <c r="AR67" s="26"/>
      <c r="AS67" s="26"/>
      <c r="AT67" s="83">
        <f>AT61+AT62+AT63+AT64-AT65</f>
        <v>1354654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2014-04-21T08:48:31Z</dcterms:modified>
  <cp:category/>
  <cp:version/>
  <cp:contentType/>
  <cp:contentStatus/>
</cp:coreProperties>
</file>