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<sst xmlns="http://schemas.openxmlformats.org/spreadsheetml/2006/main" count="154" uniqueCount="92">
  <si>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</si>
  <si>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</si>
  <si>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</si>
  <si>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</si>
  <si>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</si>
  <si>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</si>
  <si>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</si>
  <si>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</si>
  <si>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</si>
  <si>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</si>
  <si>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</si>
  <si>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</si>
  <si>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</si>
  <si>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</si>
  <si>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</si>
  <si>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</si>
  <si>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</si>
  <si>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</si>
  <si>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</si>
  <si>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</si>
  <si>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</si>
  <si>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</si>
  <si>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</si>
  <si>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</si>
  <si>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</si>
  <si>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</si>
  <si>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</si>
  <si>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</si>
  <si>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</si>
  <si>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</si>
  <si>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</si>
  <si>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</si>
  <si>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</si>
  <si>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</si>
  <si>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</si>
  <si>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</si>
  <si>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</si>
  <si>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</si>
  <si>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</si>
  <si>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</si>
  <si>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</si>
  <si>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</si>
  <si>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</si>
  <si>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</si>
  <si>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</si>
  <si>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</si>
  <si>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</si>
  <si>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</si>
  <si>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</si>
  <si>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</si>
  <si>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</si>
  <si>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</si>
  <si>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</si>
  <si>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</si>
  <si>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</si>
  <si>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</si>
  <si>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</si>
  <si>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</si>
  <si>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</si>
  <si>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</si>
  <si>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</si>
  <si>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</si>
  <si>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</si>
  <si>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</si>
  <si>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</si>
  <si>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</si>
  <si>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</si>
  <si>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</si>
  <si>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</si>
  <si>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</si>
  <si>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</si>
  <si>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</si>
  <si>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</si>
  <si>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</si>
  <si>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</si>
  <si>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</si>
  <si>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</si>
  <si>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</si>
  <si>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</si>
  <si>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</si>
  <si>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</si>
  <si>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</si>
  <si>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</si>
  <si>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</si>
  <si>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</si>
  <si>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</si>
  <si>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</si>
  <si>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</si>
  <si>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</si>
  <si>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</si>
  <si>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</si>
  <si>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2007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</si>
</sst>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569723</v>
      </c>
      <c r="D8" s="29">
        <v>34785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161</v>
      </c>
      <c r="K8" s="29">
        <f>AH8+AI8+AJ8</f>
        <v>534777</v>
      </c>
      <c r="L8" s="28">
        <v>517044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517044</v>
      </c>
      <c r="AI8" s="45"/>
      <c r="AJ8" s="46">
        <v>17733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61623</v>
      </c>
      <c r="D9" s="29">
        <v>3231</v>
      </c>
      <c r="E9" s="29">
        <v>0</v>
      </c>
      <c r="F9" s="29">
        <v>0</v>
      </c>
      <c r="G9" s="29">
        <v>0</v>
      </c>
      <c r="H9" s="29">
        <v>925</v>
      </c>
      <c r="I9" s="29">
        <v>0</v>
      </c>
      <c r="J9" s="29">
        <v>31</v>
      </c>
      <c r="K9" s="29">
        <f aca="true" t="shared" si="1" ref="K9:K29">AH9+AI9+AJ9</f>
        <v>57436</v>
      </c>
      <c r="L9" s="28">
        <v>0</v>
      </c>
      <c r="M9" s="37">
        <v>57042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57042</v>
      </c>
      <c r="AI9" s="106"/>
      <c r="AJ9" s="48">
        <v>394</v>
      </c>
      <c r="AT9"/>
    </row>
    <row r="10" spans="1:46" ht="12.75">
      <c r="A10" s="72">
        <v>3</v>
      </c>
      <c r="B10" s="29" t="s">
        <v>56</v>
      </c>
      <c r="C10" s="37">
        <f t="shared" si="0"/>
        <v>14714</v>
      </c>
      <c r="D10" s="29">
        <v>399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113</v>
      </c>
      <c r="K10" s="29">
        <f t="shared" si="1"/>
        <v>14202</v>
      </c>
      <c r="L10" s="28">
        <v>0</v>
      </c>
      <c r="M10" s="37">
        <v>0</v>
      </c>
      <c r="N10" s="37">
        <v>12968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12968</v>
      </c>
      <c r="AI10" s="106"/>
      <c r="AJ10" s="48">
        <v>1234</v>
      </c>
      <c r="AT10"/>
    </row>
    <row r="11" spans="1:46" ht="12.75">
      <c r="A11" s="72">
        <v>4</v>
      </c>
      <c r="B11" s="29" t="s">
        <v>57</v>
      </c>
      <c r="C11" s="37">
        <f t="shared" si="0"/>
        <v>52480</v>
      </c>
      <c r="D11" s="29">
        <v>5849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22</v>
      </c>
      <c r="K11" s="29">
        <f t="shared" si="1"/>
        <v>46609</v>
      </c>
      <c r="L11" s="28">
        <v>0</v>
      </c>
      <c r="M11" s="37">
        <v>0</v>
      </c>
      <c r="N11" s="37">
        <v>0</v>
      </c>
      <c r="O11" s="37">
        <v>46369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46369</v>
      </c>
      <c r="AI11" s="106"/>
      <c r="AJ11" s="48">
        <v>240</v>
      </c>
      <c r="AT11"/>
    </row>
    <row r="12" spans="1:46" ht="12.75">
      <c r="A12" s="72">
        <v>5</v>
      </c>
      <c r="B12" s="29" t="s">
        <v>58</v>
      </c>
      <c r="C12" s="37">
        <f t="shared" si="0"/>
        <v>18143</v>
      </c>
      <c r="D12" s="29">
        <v>6667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11476</v>
      </c>
      <c r="L12" s="28">
        <v>0</v>
      </c>
      <c r="M12" s="37">
        <v>0</v>
      </c>
      <c r="N12" s="37">
        <v>0</v>
      </c>
      <c r="O12" s="37">
        <v>0</v>
      </c>
      <c r="P12" s="37">
        <v>11476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11476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11201</v>
      </c>
      <c r="D13" s="29">
        <v>0</v>
      </c>
      <c r="E13" s="29">
        <v>0</v>
      </c>
      <c r="F13" s="29">
        <v>0</v>
      </c>
      <c r="G13" s="29">
        <v>0</v>
      </c>
      <c r="H13" s="29">
        <v>26</v>
      </c>
      <c r="I13" s="29">
        <v>115</v>
      </c>
      <c r="J13" s="29">
        <v>29</v>
      </c>
      <c r="K13" s="29">
        <f t="shared" si="1"/>
        <v>11031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10740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10740</v>
      </c>
      <c r="AI13" s="106"/>
      <c r="AJ13" s="48">
        <v>291</v>
      </c>
      <c r="AT13"/>
    </row>
    <row r="14" spans="1:46" ht="12.75">
      <c r="A14" s="72">
        <v>7</v>
      </c>
      <c r="B14" s="29" t="s">
        <v>60</v>
      </c>
      <c r="C14" s="37">
        <f t="shared" si="0"/>
        <v>466704</v>
      </c>
      <c r="D14" s="29">
        <v>46905</v>
      </c>
      <c r="E14" s="29">
        <v>0</v>
      </c>
      <c r="F14" s="29">
        <v>0</v>
      </c>
      <c r="G14" s="29">
        <v>0</v>
      </c>
      <c r="H14" s="29">
        <v>40718</v>
      </c>
      <c r="I14" s="29">
        <v>2</v>
      </c>
      <c r="J14" s="29">
        <v>2922</v>
      </c>
      <c r="K14" s="29">
        <f t="shared" si="1"/>
        <v>376157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348655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348655</v>
      </c>
      <c r="AI14" s="106"/>
      <c r="AJ14" s="48">
        <v>27502</v>
      </c>
      <c r="AT14"/>
    </row>
    <row r="15" spans="1:46" ht="12.75">
      <c r="A15" s="72">
        <v>8</v>
      </c>
      <c r="B15" s="29" t="s">
        <v>61</v>
      </c>
      <c r="C15" s="37">
        <f t="shared" si="0"/>
        <v>454290</v>
      </c>
      <c r="D15" s="29">
        <v>60749</v>
      </c>
      <c r="E15" s="29">
        <v>0</v>
      </c>
      <c r="F15" s="29">
        <v>0</v>
      </c>
      <c r="G15" s="29">
        <v>0</v>
      </c>
      <c r="H15" s="29">
        <v>9987</v>
      </c>
      <c r="I15" s="29">
        <v>26</v>
      </c>
      <c r="J15" s="29">
        <v>21308</v>
      </c>
      <c r="K15" s="29">
        <f t="shared" si="1"/>
        <v>362220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88260</v>
      </c>
      <c r="T15" s="37">
        <v>0</v>
      </c>
      <c r="U15" s="37">
        <v>23</v>
      </c>
      <c r="V15" s="37">
        <v>1576</v>
      </c>
      <c r="W15" s="37">
        <v>0</v>
      </c>
      <c r="X15" s="37">
        <v>0</v>
      </c>
      <c r="Y15" s="37">
        <v>259</v>
      </c>
      <c r="Z15" s="37">
        <v>220</v>
      </c>
      <c r="AA15" s="37">
        <v>217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90555</v>
      </c>
      <c r="AI15" s="106"/>
      <c r="AJ15" s="48">
        <v>271665</v>
      </c>
      <c r="AT15"/>
    </row>
    <row r="16" spans="1:46" ht="12.75">
      <c r="A16" s="72">
        <v>9</v>
      </c>
      <c r="B16" s="29" t="s">
        <v>62</v>
      </c>
      <c r="C16" s="37">
        <f t="shared" si="0"/>
        <v>18472</v>
      </c>
      <c r="D16" s="29">
        <v>0</v>
      </c>
      <c r="E16" s="29">
        <v>0</v>
      </c>
      <c r="F16" s="29">
        <v>0</v>
      </c>
      <c r="G16" s="29">
        <v>0</v>
      </c>
      <c r="H16" s="29">
        <v>18</v>
      </c>
      <c r="I16" s="29">
        <v>0</v>
      </c>
      <c r="J16" s="29">
        <v>14</v>
      </c>
      <c r="K16" s="29">
        <f t="shared" si="1"/>
        <v>18440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18279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18279</v>
      </c>
      <c r="AI16" s="106"/>
      <c r="AJ16" s="48">
        <v>161</v>
      </c>
      <c r="AT16"/>
    </row>
    <row r="17" spans="1:46" ht="12.75">
      <c r="A17" s="72">
        <v>10</v>
      </c>
      <c r="B17" s="29" t="s">
        <v>63</v>
      </c>
      <c r="C17" s="37">
        <f t="shared" si="0"/>
        <v>90212</v>
      </c>
      <c r="D17" s="29">
        <v>0</v>
      </c>
      <c r="E17" s="29">
        <v>0</v>
      </c>
      <c r="F17" s="29">
        <v>0</v>
      </c>
      <c r="G17" s="29">
        <v>0</v>
      </c>
      <c r="H17" s="29">
        <v>760</v>
      </c>
      <c r="I17" s="29">
        <v>0</v>
      </c>
      <c r="J17" s="29">
        <v>1</v>
      </c>
      <c r="K17" s="29">
        <f t="shared" si="1"/>
        <v>89451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89360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89360</v>
      </c>
      <c r="AI17" s="106"/>
      <c r="AJ17" s="48">
        <v>91</v>
      </c>
      <c r="AT17"/>
    </row>
    <row r="18" spans="1:46" ht="12.75">
      <c r="A18" s="72">
        <v>11</v>
      </c>
      <c r="B18" s="29" t="s">
        <v>64</v>
      </c>
      <c r="C18" s="37">
        <f t="shared" si="0"/>
        <v>2560</v>
      </c>
      <c r="D18" s="29">
        <v>-158585</v>
      </c>
      <c r="E18" s="29">
        <v>0</v>
      </c>
      <c r="F18" s="29">
        <v>0</v>
      </c>
      <c r="G18" s="29">
        <v>0</v>
      </c>
      <c r="H18" s="29">
        <v>9</v>
      </c>
      <c r="I18" s="29">
        <v>0</v>
      </c>
      <c r="J18" s="29">
        <v>0</v>
      </c>
      <c r="K18" s="29">
        <f t="shared" si="1"/>
        <v>161136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160479</v>
      </c>
      <c r="W18" s="37">
        <v>0</v>
      </c>
      <c r="X18" s="37">
        <v>0</v>
      </c>
      <c r="Y18" s="37">
        <v>0</v>
      </c>
      <c r="Z18" s="37">
        <v>467</v>
      </c>
      <c r="AA18" s="37">
        <v>0</v>
      </c>
      <c r="AB18" s="37">
        <v>190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161136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158726</v>
      </c>
      <c r="D19" s="29">
        <v>0</v>
      </c>
      <c r="E19" s="29">
        <v>0</v>
      </c>
      <c r="F19" s="29">
        <v>0</v>
      </c>
      <c r="G19" s="29">
        <v>0</v>
      </c>
      <c r="H19" s="29">
        <v>33754</v>
      </c>
      <c r="I19" s="29">
        <v>0</v>
      </c>
      <c r="J19" s="29">
        <v>0</v>
      </c>
      <c r="K19" s="29">
        <f t="shared" si="1"/>
        <v>124972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104829</v>
      </c>
      <c r="X19" s="37">
        <v>0</v>
      </c>
      <c r="Y19" s="37">
        <v>0</v>
      </c>
      <c r="Z19" s="37">
        <v>2404</v>
      </c>
      <c r="AA19" s="37">
        <v>173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107406</v>
      </c>
      <c r="AI19" s="106"/>
      <c r="AJ19" s="48">
        <v>17566</v>
      </c>
      <c r="AT19"/>
    </row>
    <row r="20" spans="1:46" ht="12.75">
      <c r="A20" s="72">
        <v>13</v>
      </c>
      <c r="B20" s="29" t="s">
        <v>66</v>
      </c>
      <c r="C20" s="37">
        <f t="shared" si="0"/>
        <v>65639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65639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63285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63285</v>
      </c>
      <c r="AI20" s="106"/>
      <c r="AJ20" s="48">
        <v>2354</v>
      </c>
      <c r="AT20"/>
    </row>
    <row r="21" spans="1:46" ht="12.75">
      <c r="A21" s="72">
        <v>14</v>
      </c>
      <c r="B21" s="29" t="s">
        <v>67</v>
      </c>
      <c r="C21" s="37">
        <f t="shared" si="0"/>
        <v>293012</v>
      </c>
      <c r="D21" s="29">
        <v>0</v>
      </c>
      <c r="E21" s="29">
        <v>0</v>
      </c>
      <c r="F21" s="29">
        <v>0</v>
      </c>
      <c r="G21" s="29">
        <v>0</v>
      </c>
      <c r="H21" s="29">
        <v>5771</v>
      </c>
      <c r="I21" s="29">
        <v>0</v>
      </c>
      <c r="J21" s="29">
        <v>0</v>
      </c>
      <c r="K21" s="29">
        <f t="shared" si="1"/>
        <v>287241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267</v>
      </c>
      <c r="W21" s="37">
        <v>0</v>
      </c>
      <c r="X21" s="37">
        <v>631</v>
      </c>
      <c r="Y21" s="37">
        <v>273424</v>
      </c>
      <c r="Z21" s="37">
        <v>959</v>
      </c>
      <c r="AA21" s="37">
        <v>4095</v>
      </c>
      <c r="AB21" s="37">
        <v>25</v>
      </c>
      <c r="AC21" s="37">
        <v>2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279403</v>
      </c>
      <c r="AI21" s="106"/>
      <c r="AJ21" s="48">
        <v>7838</v>
      </c>
      <c r="AT21"/>
    </row>
    <row r="22" spans="1:46" ht="12.75">
      <c r="A22" s="72">
        <v>15</v>
      </c>
      <c r="B22" s="29" t="s">
        <v>68</v>
      </c>
      <c r="C22" s="37">
        <f t="shared" si="0"/>
        <v>179302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179302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169255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169255</v>
      </c>
      <c r="AI22" s="106"/>
      <c r="AJ22" s="48">
        <v>10047</v>
      </c>
      <c r="AT22"/>
    </row>
    <row r="23" spans="1:46" ht="12.75">
      <c r="A23" s="72">
        <v>16</v>
      </c>
      <c r="B23" s="29" t="s">
        <v>69</v>
      </c>
      <c r="C23" s="37">
        <f t="shared" si="0"/>
        <v>66670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66670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66670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66670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40535</v>
      </c>
      <c r="D24" s="29">
        <v>0</v>
      </c>
      <c r="E24" s="29">
        <v>0</v>
      </c>
      <c r="F24" s="29">
        <v>0</v>
      </c>
      <c r="G24" s="29">
        <v>0</v>
      </c>
      <c r="H24" s="29">
        <v>331</v>
      </c>
      <c r="I24" s="29">
        <v>0</v>
      </c>
      <c r="J24" s="29">
        <v>0</v>
      </c>
      <c r="K24" s="29">
        <f t="shared" si="1"/>
        <v>40204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40204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40204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66127</v>
      </c>
      <c r="D25" s="29">
        <v>0</v>
      </c>
      <c r="E25" s="29">
        <v>0</v>
      </c>
      <c r="F25" s="29">
        <v>0</v>
      </c>
      <c r="G25" s="29">
        <v>0</v>
      </c>
      <c r="H25" s="29">
        <v>200</v>
      </c>
      <c r="I25" s="29">
        <v>0</v>
      </c>
      <c r="J25" s="29">
        <v>0</v>
      </c>
      <c r="K25" s="29">
        <f t="shared" si="1"/>
        <v>65927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65927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65927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9706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9706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9706</v>
      </c>
      <c r="AE26" s="37">
        <v>0</v>
      </c>
      <c r="AF26" s="37">
        <v>0</v>
      </c>
      <c r="AG26" s="37">
        <v>0</v>
      </c>
      <c r="AH26" s="30">
        <f t="shared" si="2"/>
        <v>9706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112096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112096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112096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2751935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0</v>
      </c>
      <c r="H30" s="38">
        <f t="shared" si="3"/>
        <v>92499</v>
      </c>
      <c r="I30" s="38">
        <f t="shared" si="3"/>
        <v>143</v>
      </c>
      <c r="J30" s="38">
        <f t="shared" si="3"/>
        <v>24601</v>
      </c>
      <c r="K30" s="87">
        <f t="shared" si="3"/>
        <v>2634692</v>
      </c>
      <c r="L30" s="31">
        <f t="shared" si="3"/>
        <v>517044</v>
      </c>
      <c r="M30" s="31">
        <f t="shared" si="3"/>
        <v>57042</v>
      </c>
      <c r="N30" s="31">
        <f t="shared" si="3"/>
        <v>12968</v>
      </c>
      <c r="O30" s="31">
        <f t="shared" si="3"/>
        <v>46369</v>
      </c>
      <c r="P30" s="31">
        <f t="shared" si="3"/>
        <v>11476</v>
      </c>
      <c r="Q30" s="31">
        <f t="shared" si="3"/>
        <v>10740</v>
      </c>
      <c r="R30" s="31">
        <f t="shared" si="3"/>
        <v>348655</v>
      </c>
      <c r="S30" s="31">
        <f t="shared" si="3"/>
        <v>88260</v>
      </c>
      <c r="T30" s="31">
        <f t="shared" si="3"/>
        <v>18279</v>
      </c>
      <c r="U30" s="31">
        <f t="shared" si="3"/>
        <v>89383</v>
      </c>
      <c r="V30" s="31">
        <f t="shared" si="3"/>
        <v>162322</v>
      </c>
      <c r="W30" s="31">
        <f t="shared" si="3"/>
        <v>104829</v>
      </c>
      <c r="X30" s="31">
        <f t="shared" si="3"/>
        <v>63916</v>
      </c>
      <c r="Y30" s="31">
        <f t="shared" si="3"/>
        <v>273683</v>
      </c>
      <c r="Z30" s="31">
        <f t="shared" si="3"/>
        <v>173305</v>
      </c>
      <c r="AA30" s="31">
        <f t="shared" si="3"/>
        <v>71155</v>
      </c>
      <c r="AB30" s="31">
        <f t="shared" si="3"/>
        <v>40419</v>
      </c>
      <c r="AC30" s="31">
        <f t="shared" si="3"/>
        <v>65929</v>
      </c>
      <c r="AD30" s="31">
        <f t="shared" si="3"/>
        <v>9706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2165480</v>
      </c>
      <c r="AI30" s="88">
        <f t="shared" si="3"/>
        <v>0</v>
      </c>
      <c r="AJ30" s="87">
        <f t="shared" si="3"/>
        <v>469212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569723</v>
      </c>
      <c r="D36" s="29"/>
      <c r="E36" s="29"/>
      <c r="F36" s="29"/>
      <c r="G36" s="29"/>
      <c r="H36" s="29"/>
      <c r="I36" s="29"/>
      <c r="J36" s="29"/>
      <c r="K36" s="29"/>
      <c r="L36" s="28">
        <v>61949</v>
      </c>
      <c r="M36" s="37">
        <v>0</v>
      </c>
      <c r="N36" s="37">
        <v>0</v>
      </c>
      <c r="O36" s="37">
        <v>997</v>
      </c>
      <c r="P36" s="37">
        <v>0</v>
      </c>
      <c r="Q36" s="37">
        <v>0</v>
      </c>
      <c r="R36" s="37">
        <v>101005</v>
      </c>
      <c r="S36" s="37">
        <v>157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40439</v>
      </c>
      <c r="Z36" s="37">
        <v>13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204560</v>
      </c>
      <c r="AI36" s="30"/>
      <c r="AJ36" s="29">
        <v>1393</v>
      </c>
      <c r="AK36" s="81">
        <f>AL36+AO36+AP36</f>
        <v>364879</v>
      </c>
      <c r="AL36" s="28">
        <f>SUM(AM36:AN36)</f>
        <v>364879</v>
      </c>
      <c r="AM36" s="33">
        <v>282620</v>
      </c>
      <c r="AN36" s="29">
        <v>82259</v>
      </c>
      <c r="AO36" s="67">
        <v>0</v>
      </c>
      <c r="AP36" s="67">
        <v>0</v>
      </c>
      <c r="AQ36" s="29">
        <v>0</v>
      </c>
      <c r="AR36" s="30">
        <v>-1109</v>
      </c>
      <c r="AT36"/>
    </row>
    <row r="37" spans="1:46" ht="12.75">
      <c r="A37" s="18">
        <v>2</v>
      </c>
      <c r="B37" s="30" t="s">
        <v>55</v>
      </c>
      <c r="C37" s="37">
        <f t="shared" si="4"/>
        <v>61623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25481</v>
      </c>
      <c r="N37" s="37">
        <v>0</v>
      </c>
      <c r="O37" s="37">
        <v>0</v>
      </c>
      <c r="P37" s="37">
        <v>0</v>
      </c>
      <c r="Q37" s="37">
        <v>0</v>
      </c>
      <c r="R37" s="37">
        <v>348</v>
      </c>
      <c r="S37" s="37">
        <v>402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274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26505</v>
      </c>
      <c r="AI37" s="30"/>
      <c r="AJ37" s="29">
        <v>34238</v>
      </c>
      <c r="AK37" s="81">
        <f aca="true" t="shared" si="6" ref="AK37:AK57">AL37+AO37+AP37</f>
        <v>1184</v>
      </c>
      <c r="AL37" s="28">
        <f aca="true" t="shared" si="7" ref="AL37:AL57">SUM(AM37:AN37)</f>
        <v>1184</v>
      </c>
      <c r="AM37" s="33">
        <v>0</v>
      </c>
      <c r="AN37" s="29">
        <v>1184</v>
      </c>
      <c r="AO37" s="67">
        <v>0</v>
      </c>
      <c r="AP37" s="67">
        <v>0</v>
      </c>
      <c r="AQ37" s="29">
        <v>0</v>
      </c>
      <c r="AR37" s="30">
        <v>-304</v>
      </c>
      <c r="AT37"/>
    </row>
    <row r="38" spans="1:46" ht="12.75">
      <c r="A38" s="18">
        <v>3</v>
      </c>
      <c r="B38" s="30" t="s">
        <v>56</v>
      </c>
      <c r="C38" s="37">
        <f t="shared" si="4"/>
        <v>14714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60</v>
      </c>
      <c r="O38" s="37">
        <v>0</v>
      </c>
      <c r="P38" s="37">
        <v>0</v>
      </c>
      <c r="Q38" s="37">
        <v>0</v>
      </c>
      <c r="R38" s="37">
        <v>0</v>
      </c>
      <c r="S38" s="37">
        <v>295</v>
      </c>
      <c r="T38" s="37">
        <v>0</v>
      </c>
      <c r="U38" s="37">
        <v>2075</v>
      </c>
      <c r="V38" s="37">
        <v>0</v>
      </c>
      <c r="W38" s="37">
        <v>0</v>
      </c>
      <c r="X38" s="37">
        <v>0</v>
      </c>
      <c r="Y38" s="37">
        <v>2134</v>
      </c>
      <c r="Z38" s="37">
        <v>0</v>
      </c>
      <c r="AA38" s="37">
        <v>347</v>
      </c>
      <c r="AB38" s="37">
        <v>8</v>
      </c>
      <c r="AC38" s="37">
        <v>51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4970</v>
      </c>
      <c r="AI38" s="30"/>
      <c r="AJ38" s="29">
        <v>441</v>
      </c>
      <c r="AK38" s="81">
        <f t="shared" si="6"/>
        <v>8208</v>
      </c>
      <c r="AL38" s="28">
        <f t="shared" si="7"/>
        <v>8208</v>
      </c>
      <c r="AM38" s="33">
        <v>5059</v>
      </c>
      <c r="AN38" s="29">
        <v>3149</v>
      </c>
      <c r="AO38" s="67">
        <v>0</v>
      </c>
      <c r="AP38" s="67">
        <v>0</v>
      </c>
      <c r="AQ38" s="29">
        <v>1095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52480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12865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3504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16369</v>
      </c>
      <c r="AI39" s="30"/>
      <c r="AJ39" s="29">
        <v>0</v>
      </c>
      <c r="AK39" s="81">
        <f t="shared" si="6"/>
        <v>11578</v>
      </c>
      <c r="AL39" s="28">
        <f t="shared" si="7"/>
        <v>11578</v>
      </c>
      <c r="AM39" s="33">
        <v>7265</v>
      </c>
      <c r="AN39" s="29">
        <v>4313</v>
      </c>
      <c r="AO39" s="67">
        <v>0</v>
      </c>
      <c r="AP39" s="67">
        <v>0</v>
      </c>
      <c r="AQ39" s="29">
        <v>21184</v>
      </c>
      <c r="AR39" s="30">
        <v>3349</v>
      </c>
      <c r="AT39"/>
    </row>
    <row r="40" spans="1:46" ht="12.75">
      <c r="A40" s="18">
        <v>5</v>
      </c>
      <c r="B40" s="30" t="s">
        <v>58</v>
      </c>
      <c r="C40" s="37">
        <f t="shared" si="4"/>
        <v>18143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4230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1376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5606</v>
      </c>
      <c r="AI40" s="30"/>
      <c r="AJ40" s="29">
        <v>379</v>
      </c>
      <c r="AK40" s="81">
        <f t="shared" si="6"/>
        <v>12158</v>
      </c>
      <c r="AL40" s="28">
        <f t="shared" si="7"/>
        <v>12158</v>
      </c>
      <c r="AM40" s="33">
        <v>1148</v>
      </c>
      <c r="AN40" s="29">
        <v>11010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11201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6515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58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6573</v>
      </c>
      <c r="AI41" s="30"/>
      <c r="AJ41" s="29">
        <v>4407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28</v>
      </c>
      <c r="AR41" s="30">
        <v>193</v>
      </c>
      <c r="AT41"/>
    </row>
    <row r="42" spans="1:46" ht="12.75">
      <c r="A42" s="18">
        <v>7</v>
      </c>
      <c r="B42" s="30" t="s">
        <v>60</v>
      </c>
      <c r="C42" s="37">
        <f t="shared" si="4"/>
        <v>466704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9</v>
      </c>
      <c r="N42" s="37">
        <v>0</v>
      </c>
      <c r="O42" s="37">
        <v>1975</v>
      </c>
      <c r="P42" s="37">
        <v>0</v>
      </c>
      <c r="Q42" s="37">
        <v>0</v>
      </c>
      <c r="R42" s="37">
        <v>56750</v>
      </c>
      <c r="S42" s="37">
        <v>133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15544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74411</v>
      </c>
      <c r="AI42" s="30"/>
      <c r="AJ42" s="29">
        <v>7832</v>
      </c>
      <c r="AK42" s="81">
        <f t="shared" si="6"/>
        <v>384118</v>
      </c>
      <c r="AL42" s="28">
        <f t="shared" si="7"/>
        <v>384118</v>
      </c>
      <c r="AM42" s="33">
        <v>100134</v>
      </c>
      <c r="AN42" s="29">
        <v>283984</v>
      </c>
      <c r="AO42" s="67">
        <v>0</v>
      </c>
      <c r="AP42" s="67">
        <v>0</v>
      </c>
      <c r="AQ42" s="29">
        <v>0</v>
      </c>
      <c r="AR42" s="30">
        <v>343</v>
      </c>
      <c r="AT42"/>
    </row>
    <row r="43" spans="1:46" ht="12.75">
      <c r="A43" s="18">
        <v>8</v>
      </c>
      <c r="B43" s="30" t="s">
        <v>61</v>
      </c>
      <c r="C43" s="37">
        <f t="shared" si="4"/>
        <v>454290</v>
      </c>
      <c r="D43" s="29"/>
      <c r="E43" s="29"/>
      <c r="F43" s="29"/>
      <c r="G43" s="29"/>
      <c r="H43" s="29"/>
      <c r="I43" s="29"/>
      <c r="J43" s="29"/>
      <c r="K43" s="29"/>
      <c r="L43" s="28">
        <v>19229</v>
      </c>
      <c r="M43" s="37">
        <v>4643</v>
      </c>
      <c r="N43" s="37">
        <v>335</v>
      </c>
      <c r="O43" s="37">
        <v>0</v>
      </c>
      <c r="P43" s="37">
        <v>8283</v>
      </c>
      <c r="Q43" s="37">
        <v>322</v>
      </c>
      <c r="R43" s="37">
        <v>23130</v>
      </c>
      <c r="S43" s="37">
        <v>28073</v>
      </c>
      <c r="T43" s="37">
        <v>4416</v>
      </c>
      <c r="U43" s="37">
        <v>19310</v>
      </c>
      <c r="V43" s="37">
        <v>17496</v>
      </c>
      <c r="W43" s="37">
        <v>24570</v>
      </c>
      <c r="X43" s="37">
        <v>6956</v>
      </c>
      <c r="Y43" s="37">
        <v>11069</v>
      </c>
      <c r="Z43" s="37">
        <v>32133</v>
      </c>
      <c r="AA43" s="37">
        <v>4819</v>
      </c>
      <c r="AB43" s="37">
        <v>14454</v>
      </c>
      <c r="AC43" s="37">
        <v>15261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234499</v>
      </c>
      <c r="AI43" s="30"/>
      <c r="AJ43" s="29">
        <v>17543</v>
      </c>
      <c r="AK43" s="81">
        <f t="shared" si="6"/>
        <v>92118</v>
      </c>
      <c r="AL43" s="28">
        <f t="shared" si="7"/>
        <v>92118</v>
      </c>
      <c r="AM43" s="33">
        <v>0</v>
      </c>
      <c r="AN43" s="29">
        <v>92118</v>
      </c>
      <c r="AO43" s="67">
        <v>0</v>
      </c>
      <c r="AP43" s="67">
        <v>0</v>
      </c>
      <c r="AQ43" s="29">
        <v>106069</v>
      </c>
      <c r="AR43" s="30">
        <v>4061</v>
      </c>
      <c r="AT43"/>
    </row>
    <row r="44" spans="1:46" ht="12.75">
      <c r="A44" s="18">
        <v>9</v>
      </c>
      <c r="B44" s="30" t="s">
        <v>62</v>
      </c>
      <c r="C44" s="37">
        <f t="shared" si="4"/>
        <v>18472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143</v>
      </c>
      <c r="N44" s="37">
        <v>0</v>
      </c>
      <c r="O44" s="37">
        <v>0</v>
      </c>
      <c r="P44" s="37">
        <v>0</v>
      </c>
      <c r="Q44" s="37">
        <v>255</v>
      </c>
      <c r="R44" s="37">
        <v>2347</v>
      </c>
      <c r="S44" s="37">
        <v>2497</v>
      </c>
      <c r="T44" s="37">
        <v>1071</v>
      </c>
      <c r="U44" s="37">
        <v>1713</v>
      </c>
      <c r="V44" s="37">
        <v>907</v>
      </c>
      <c r="W44" s="37">
        <v>498</v>
      </c>
      <c r="X44" s="37">
        <v>930</v>
      </c>
      <c r="Y44" s="37">
        <v>2537</v>
      </c>
      <c r="Z44" s="37">
        <v>401</v>
      </c>
      <c r="AA44" s="37">
        <v>322</v>
      </c>
      <c r="AB44" s="37">
        <v>538</v>
      </c>
      <c r="AC44" s="37">
        <v>568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14727</v>
      </c>
      <c r="AI44" s="30"/>
      <c r="AJ44" s="29">
        <v>0</v>
      </c>
      <c r="AK44" s="81">
        <f t="shared" si="6"/>
        <v>3745</v>
      </c>
      <c r="AL44" s="28">
        <f t="shared" si="7"/>
        <v>3745</v>
      </c>
      <c r="AM44" s="33">
        <v>1023</v>
      </c>
      <c r="AN44" s="29">
        <v>2722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90212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389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242</v>
      </c>
      <c r="AA45" s="37">
        <v>111</v>
      </c>
      <c r="AB45" s="37">
        <v>73</v>
      </c>
      <c r="AC45" s="37">
        <v>169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984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89228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2560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8</v>
      </c>
      <c r="N46" s="37">
        <v>0</v>
      </c>
      <c r="O46" s="37">
        <v>0</v>
      </c>
      <c r="P46" s="37">
        <v>103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66</v>
      </c>
      <c r="W46" s="37">
        <v>0</v>
      </c>
      <c r="X46" s="37">
        <v>0</v>
      </c>
      <c r="Y46" s="37">
        <v>0</v>
      </c>
      <c r="Z46" s="37">
        <v>569</v>
      </c>
      <c r="AA46" s="37">
        <v>360</v>
      </c>
      <c r="AB46" s="37">
        <v>228</v>
      </c>
      <c r="AC46" s="37">
        <v>203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1537</v>
      </c>
      <c r="AI46" s="30"/>
      <c r="AJ46" s="29">
        <v>0</v>
      </c>
      <c r="AK46" s="81">
        <f t="shared" si="6"/>
        <v>1023</v>
      </c>
      <c r="AL46" s="28">
        <f t="shared" si="7"/>
        <v>1023</v>
      </c>
      <c r="AM46" s="33">
        <v>0</v>
      </c>
      <c r="AN46" s="29">
        <v>1023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158726</v>
      </c>
      <c r="D47" s="29"/>
      <c r="E47" s="29"/>
      <c r="F47" s="29"/>
      <c r="G47" s="29"/>
      <c r="H47" s="29"/>
      <c r="I47" s="29"/>
      <c r="J47" s="29"/>
      <c r="K47" s="29"/>
      <c r="L47" s="28">
        <v>0</v>
      </c>
      <c r="M47" s="37">
        <v>1546</v>
      </c>
      <c r="N47" s="37">
        <v>43</v>
      </c>
      <c r="O47" s="37">
        <v>2526</v>
      </c>
      <c r="P47" s="37">
        <v>0</v>
      </c>
      <c r="Q47" s="37">
        <v>21</v>
      </c>
      <c r="R47" s="37">
        <v>23500</v>
      </c>
      <c r="S47" s="37">
        <v>5434</v>
      </c>
      <c r="T47" s="37">
        <v>118</v>
      </c>
      <c r="U47" s="37">
        <v>818</v>
      </c>
      <c r="V47" s="37">
        <v>30841</v>
      </c>
      <c r="W47" s="37">
        <v>5195</v>
      </c>
      <c r="X47" s="37">
        <v>1591</v>
      </c>
      <c r="Y47" s="37">
        <v>3973</v>
      </c>
      <c r="Z47" s="37">
        <v>1742</v>
      </c>
      <c r="AA47" s="37">
        <v>4269</v>
      </c>
      <c r="AB47" s="37">
        <v>353</v>
      </c>
      <c r="AC47" s="37">
        <v>1022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82992</v>
      </c>
      <c r="AI47" s="30"/>
      <c r="AJ47" s="29">
        <v>1504</v>
      </c>
      <c r="AK47" s="81">
        <f t="shared" si="6"/>
        <v>74230</v>
      </c>
      <c r="AL47" s="28">
        <f t="shared" si="7"/>
        <v>74230</v>
      </c>
      <c r="AM47" s="33">
        <v>0</v>
      </c>
      <c r="AN47" s="29">
        <v>74230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65639</v>
      </c>
      <c r="D48" s="29"/>
      <c r="E48" s="29"/>
      <c r="F48" s="29"/>
      <c r="G48" s="29"/>
      <c r="H48" s="29"/>
      <c r="I48" s="29"/>
      <c r="J48" s="29"/>
      <c r="K48" s="29"/>
      <c r="L48" s="28">
        <v>1149</v>
      </c>
      <c r="M48" s="37">
        <v>57</v>
      </c>
      <c r="N48" s="37">
        <v>1271</v>
      </c>
      <c r="O48" s="37">
        <v>858</v>
      </c>
      <c r="P48" s="37">
        <v>316</v>
      </c>
      <c r="Q48" s="37">
        <v>3</v>
      </c>
      <c r="R48" s="37">
        <v>1284</v>
      </c>
      <c r="S48" s="37">
        <v>116</v>
      </c>
      <c r="T48" s="37">
        <v>19</v>
      </c>
      <c r="U48" s="37">
        <v>167</v>
      </c>
      <c r="V48" s="37">
        <v>268</v>
      </c>
      <c r="W48" s="37">
        <v>232</v>
      </c>
      <c r="X48" s="37">
        <v>3035</v>
      </c>
      <c r="Y48" s="37">
        <v>1083</v>
      </c>
      <c r="Z48" s="37">
        <v>1630</v>
      </c>
      <c r="AA48" s="37">
        <v>130</v>
      </c>
      <c r="AB48" s="37">
        <v>426</v>
      </c>
      <c r="AC48" s="37">
        <v>373</v>
      </c>
      <c r="AD48" s="37">
        <v>0</v>
      </c>
      <c r="AE48" s="37">
        <v>46503</v>
      </c>
      <c r="AF48" s="37">
        <v>0</v>
      </c>
      <c r="AG48" s="89">
        <v>0</v>
      </c>
      <c r="AH48" s="90">
        <f t="shared" si="5"/>
        <v>58920</v>
      </c>
      <c r="AI48" s="30"/>
      <c r="AJ48" s="29">
        <v>1</v>
      </c>
      <c r="AK48" s="81">
        <f t="shared" si="6"/>
        <v>6718</v>
      </c>
      <c r="AL48" s="28">
        <f t="shared" si="7"/>
        <v>6718</v>
      </c>
      <c r="AM48" s="33">
        <v>0</v>
      </c>
      <c r="AN48" s="29">
        <v>6718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293012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941</v>
      </c>
      <c r="N49" s="37">
        <v>0</v>
      </c>
      <c r="O49" s="37">
        <v>0</v>
      </c>
      <c r="P49" s="37">
        <v>23</v>
      </c>
      <c r="Q49" s="37">
        <v>18</v>
      </c>
      <c r="R49" s="37">
        <v>724</v>
      </c>
      <c r="S49" s="37">
        <v>271</v>
      </c>
      <c r="T49" s="37">
        <v>224</v>
      </c>
      <c r="U49" s="37">
        <v>184</v>
      </c>
      <c r="V49" s="37">
        <v>9693</v>
      </c>
      <c r="W49" s="37">
        <v>2653</v>
      </c>
      <c r="X49" s="37">
        <v>1926</v>
      </c>
      <c r="Y49" s="37">
        <v>736</v>
      </c>
      <c r="Z49" s="37">
        <v>28787</v>
      </c>
      <c r="AA49" s="37">
        <v>4981</v>
      </c>
      <c r="AB49" s="37">
        <v>910</v>
      </c>
      <c r="AC49" s="37">
        <v>7728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59799</v>
      </c>
      <c r="AI49" s="30"/>
      <c r="AJ49" s="29">
        <v>4153</v>
      </c>
      <c r="AK49" s="81">
        <f t="shared" si="6"/>
        <v>229060</v>
      </c>
      <c r="AL49" s="28">
        <f t="shared" si="7"/>
        <v>229060</v>
      </c>
      <c r="AM49" s="33">
        <v>112192</v>
      </c>
      <c r="AN49" s="29">
        <v>116868</v>
      </c>
      <c r="AO49" s="67">
        <v>0</v>
      </c>
      <c r="AP49" s="67">
        <v>0</v>
      </c>
      <c r="AQ49" s="29">
        <v>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179302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1986</v>
      </c>
      <c r="S50" s="37">
        <v>451</v>
      </c>
      <c r="T50" s="37">
        <v>0</v>
      </c>
      <c r="U50" s="37">
        <v>349</v>
      </c>
      <c r="V50" s="37">
        <v>1950</v>
      </c>
      <c r="W50" s="37">
        <v>1320</v>
      </c>
      <c r="X50" s="37">
        <v>0</v>
      </c>
      <c r="Y50" s="37">
        <v>1889</v>
      </c>
      <c r="Z50" s="37">
        <v>1809</v>
      </c>
      <c r="AA50" s="37">
        <v>61</v>
      </c>
      <c r="AB50" s="37">
        <v>191</v>
      </c>
      <c r="AC50" s="37">
        <v>1930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11936</v>
      </c>
      <c r="AI50" s="30"/>
      <c r="AJ50" s="29">
        <v>26227</v>
      </c>
      <c r="AK50" s="81">
        <f t="shared" si="6"/>
        <v>141139</v>
      </c>
      <c r="AL50" s="28">
        <f t="shared" si="7"/>
        <v>5724</v>
      </c>
      <c r="AM50" s="33">
        <v>0</v>
      </c>
      <c r="AN50" s="29">
        <v>5724</v>
      </c>
      <c r="AO50" s="67">
        <v>135415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66670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608</v>
      </c>
      <c r="AA51" s="37">
        <v>699</v>
      </c>
      <c r="AB51" s="37">
        <v>472</v>
      </c>
      <c r="AC51" s="37">
        <v>674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2453</v>
      </c>
      <c r="AI51" s="30"/>
      <c r="AJ51" s="29">
        <v>0</v>
      </c>
      <c r="AK51" s="81">
        <f t="shared" si="6"/>
        <v>64217</v>
      </c>
      <c r="AL51" s="28">
        <f t="shared" si="7"/>
        <v>5847</v>
      </c>
      <c r="AM51" s="33">
        <v>0</v>
      </c>
      <c r="AN51" s="29">
        <v>5847</v>
      </c>
      <c r="AO51" s="67">
        <v>58370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40535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1887</v>
      </c>
      <c r="AA52" s="37">
        <v>0</v>
      </c>
      <c r="AB52" s="37">
        <v>5082</v>
      </c>
      <c r="AC52" s="37">
        <v>273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7242</v>
      </c>
      <c r="AI52" s="30"/>
      <c r="AJ52" s="29">
        <v>0</v>
      </c>
      <c r="AK52" s="81">
        <f t="shared" si="6"/>
        <v>33293</v>
      </c>
      <c r="AL52" s="28">
        <f t="shared" si="7"/>
        <v>5465</v>
      </c>
      <c r="AM52" s="33">
        <v>0</v>
      </c>
      <c r="AN52" s="29">
        <v>5465</v>
      </c>
      <c r="AO52" s="67">
        <v>27828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66127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335</v>
      </c>
      <c r="AA53" s="37">
        <v>51</v>
      </c>
      <c r="AB53" s="37">
        <v>0</v>
      </c>
      <c r="AC53" s="37">
        <v>1023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1409</v>
      </c>
      <c r="AI53" s="30"/>
      <c r="AJ53" s="29">
        <v>0</v>
      </c>
      <c r="AK53" s="81">
        <f t="shared" si="6"/>
        <v>64718</v>
      </c>
      <c r="AL53" s="28">
        <f t="shared" si="7"/>
        <v>6858</v>
      </c>
      <c r="AM53" s="33">
        <v>0</v>
      </c>
      <c r="AN53" s="29">
        <v>6858</v>
      </c>
      <c r="AO53" s="67">
        <v>1588</v>
      </c>
      <c r="AP53" s="67">
        <v>56272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9706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9706</v>
      </c>
      <c r="AL54" s="28">
        <f t="shared" si="7"/>
        <v>9706</v>
      </c>
      <c r="AM54" s="33">
        <v>0</v>
      </c>
      <c r="AN54" s="29">
        <v>9706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112096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1431</v>
      </c>
      <c r="AK56" s="81">
        <f t="shared" si="6"/>
        <v>110665</v>
      </c>
      <c r="AL56" s="28">
        <f t="shared" si="7"/>
        <v>110665</v>
      </c>
      <c r="AM56" s="33">
        <v>0</v>
      </c>
      <c r="AN56" s="29">
        <v>110665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2751935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82327</v>
      </c>
      <c r="M58" s="31">
        <f t="shared" si="8"/>
        <v>33217</v>
      </c>
      <c r="N58" s="31">
        <f t="shared" si="8"/>
        <v>1709</v>
      </c>
      <c r="O58" s="31">
        <f t="shared" si="8"/>
        <v>6356</v>
      </c>
      <c r="P58" s="31">
        <f t="shared" si="8"/>
        <v>8725</v>
      </c>
      <c r="Q58" s="31">
        <f t="shared" si="8"/>
        <v>619</v>
      </c>
      <c r="R58" s="31">
        <f t="shared" si="8"/>
        <v>228169</v>
      </c>
      <c r="S58" s="31">
        <f t="shared" si="8"/>
        <v>37829</v>
      </c>
      <c r="T58" s="31">
        <f t="shared" si="8"/>
        <v>5848</v>
      </c>
      <c r="U58" s="31">
        <f t="shared" si="8"/>
        <v>31131</v>
      </c>
      <c r="V58" s="31">
        <f t="shared" si="8"/>
        <v>61221</v>
      </c>
      <c r="W58" s="31">
        <f t="shared" si="8"/>
        <v>34468</v>
      </c>
      <c r="X58" s="31">
        <f t="shared" si="8"/>
        <v>14438</v>
      </c>
      <c r="Y58" s="31">
        <f t="shared" si="8"/>
        <v>84558</v>
      </c>
      <c r="Z58" s="31">
        <f t="shared" si="8"/>
        <v>70156</v>
      </c>
      <c r="AA58" s="31">
        <f t="shared" si="8"/>
        <v>16150</v>
      </c>
      <c r="AB58" s="31">
        <f t="shared" si="8"/>
        <v>22735</v>
      </c>
      <c r="AC58" s="31">
        <f t="shared" si="8"/>
        <v>29333</v>
      </c>
      <c r="AD58" s="31">
        <f t="shared" si="8"/>
        <v>0</v>
      </c>
      <c r="AE58" s="31">
        <f t="shared" si="8"/>
        <v>46503</v>
      </c>
      <c r="AF58" s="31">
        <f t="shared" si="8"/>
        <v>0</v>
      </c>
      <c r="AG58" s="31">
        <f t="shared" si="8"/>
        <v>0</v>
      </c>
      <c r="AH58" s="31">
        <f t="shared" si="8"/>
        <v>815492</v>
      </c>
      <c r="AI58" s="32">
        <f t="shared" si="8"/>
        <v>0</v>
      </c>
      <c r="AJ58" s="85">
        <f t="shared" si="8"/>
        <v>99549</v>
      </c>
      <c r="AK58" s="85">
        <f t="shared" si="8"/>
        <v>1612757</v>
      </c>
      <c r="AL58" s="31">
        <f t="shared" si="8"/>
        <v>1333284</v>
      </c>
      <c r="AM58" s="31">
        <f t="shared" si="8"/>
        <v>509441</v>
      </c>
      <c r="AN58" s="86">
        <f>SUM(AN36:AN57)</f>
        <v>823843</v>
      </c>
      <c r="AO58" s="86">
        <f>SUM(AO36:AO57)</f>
        <v>223201</v>
      </c>
      <c r="AP58" s="86">
        <f>SUM(AP36:AP57)</f>
        <v>56272</v>
      </c>
      <c r="AQ58" s="31">
        <f>SUM(AQ36:AQ57)</f>
        <v>217604</v>
      </c>
      <c r="AR58" s="104">
        <f>SUM(AR36:AR57)</f>
        <v>6533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0</v>
      </c>
      <c r="H59" s="84">
        <f>H30</f>
        <v>92499</v>
      </c>
      <c r="I59" s="84">
        <f>I30</f>
        <v>143</v>
      </c>
      <c r="J59" s="84">
        <f>J30</f>
        <v>24601</v>
      </c>
      <c r="K59" s="84"/>
      <c r="L59" s="91">
        <v>434717</v>
      </c>
      <c r="M59" s="92">
        <v>23825</v>
      </c>
      <c r="N59" s="92">
        <v>11259</v>
      </c>
      <c r="O59" s="92">
        <v>40013</v>
      </c>
      <c r="P59" s="92">
        <v>2751</v>
      </c>
      <c r="Q59" s="92">
        <v>10121</v>
      </c>
      <c r="R59" s="92">
        <v>120486</v>
      </c>
      <c r="S59" s="92">
        <v>50431</v>
      </c>
      <c r="T59" s="92">
        <v>12431</v>
      </c>
      <c r="U59" s="92">
        <v>58252</v>
      </c>
      <c r="V59" s="92">
        <v>101101</v>
      </c>
      <c r="W59" s="92">
        <v>70361</v>
      </c>
      <c r="X59" s="92">
        <v>49478</v>
      </c>
      <c r="Y59" s="92">
        <v>189125</v>
      </c>
      <c r="Z59" s="92">
        <v>103149</v>
      </c>
      <c r="AA59" s="92">
        <v>55005</v>
      </c>
      <c r="AB59" s="92">
        <v>17684</v>
      </c>
      <c r="AC59" s="92">
        <v>36596</v>
      </c>
      <c r="AD59" s="92">
        <v>9706</v>
      </c>
      <c r="AE59" s="92">
        <v>-46503</v>
      </c>
      <c r="AF59" s="92">
        <v>0</v>
      </c>
      <c r="AG59" s="92">
        <v>0</v>
      </c>
      <c r="AH59" s="93">
        <f>SUM(L59:AG59)</f>
        <v>1349988</v>
      </c>
      <c r="AI59" s="93">
        <f>SUM(C59:AG59)</f>
        <v>1467231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3513</v>
      </c>
      <c r="M60" s="37">
        <v>3686</v>
      </c>
      <c r="N60" s="37">
        <v>93</v>
      </c>
      <c r="O60" s="37">
        <v>190</v>
      </c>
      <c r="P60" s="37">
        <v>4132</v>
      </c>
      <c r="Q60" s="37">
        <v>640</v>
      </c>
      <c r="R60" s="37">
        <v>13151</v>
      </c>
      <c r="S60" s="37">
        <v>4791</v>
      </c>
      <c r="T60" s="37">
        <v>5436</v>
      </c>
      <c r="U60" s="37">
        <v>8983</v>
      </c>
      <c r="V60" s="37">
        <v>3353</v>
      </c>
      <c r="W60" s="37">
        <v>11265</v>
      </c>
      <c r="X60" s="37">
        <v>20194</v>
      </c>
      <c r="Y60" s="37">
        <v>44310</v>
      </c>
      <c r="Z60" s="37">
        <v>92909</v>
      </c>
      <c r="AA60" s="37">
        <v>54295</v>
      </c>
      <c r="AB60" s="37">
        <v>16372</v>
      </c>
      <c r="AC60" s="37">
        <v>35215</v>
      </c>
      <c r="AD60" s="37">
        <v>9706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332234</v>
      </c>
      <c r="AI60" s="30">
        <f aca="true" t="shared" si="10" ref="AI60:AI67">SUM(C60:AG60)</f>
        <v>332234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3513</v>
      </c>
      <c r="M61" s="37">
        <v>3403</v>
      </c>
      <c r="N61" s="37">
        <v>93</v>
      </c>
      <c r="O61" s="37">
        <v>190</v>
      </c>
      <c r="P61" s="37">
        <v>4132</v>
      </c>
      <c r="Q61" s="37">
        <v>635</v>
      </c>
      <c r="R61" s="37">
        <v>12709</v>
      </c>
      <c r="S61" s="37">
        <v>4407</v>
      </c>
      <c r="T61" s="37">
        <v>5148</v>
      </c>
      <c r="U61" s="37">
        <v>8949</v>
      </c>
      <c r="V61" s="37">
        <v>3119</v>
      </c>
      <c r="W61" s="37">
        <v>10646</v>
      </c>
      <c r="X61" s="37">
        <v>20194</v>
      </c>
      <c r="Y61" s="37">
        <v>44258</v>
      </c>
      <c r="Z61" s="37">
        <v>87113</v>
      </c>
      <c r="AA61" s="37">
        <v>52814</v>
      </c>
      <c r="AB61" s="37">
        <v>16224</v>
      </c>
      <c r="AC61" s="37">
        <v>35172</v>
      </c>
      <c r="AD61" s="37">
        <v>9706</v>
      </c>
      <c r="AE61" s="37">
        <v>0</v>
      </c>
      <c r="AF61" s="37">
        <v>0</v>
      </c>
      <c r="AG61" s="37">
        <v>0</v>
      </c>
      <c r="AH61" s="30">
        <f t="shared" si="9"/>
        <v>322425</v>
      </c>
      <c r="AI61" s="30">
        <f t="shared" si="10"/>
        <v>322425</v>
      </c>
      <c r="AK61" s="12" t="s">
        <v>35</v>
      </c>
      <c r="AL61" s="17"/>
      <c r="AM61" s="17"/>
      <c r="AN61" s="17"/>
      <c r="AO61" s="105">
        <f>AH59</f>
        <v>1349988</v>
      </c>
      <c r="AQ61" s="12" t="s">
        <v>36</v>
      </c>
      <c r="AR61" s="17"/>
      <c r="AS61" s="17"/>
      <c r="AT61" s="105">
        <f>AK58</f>
        <v>1612757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182</v>
      </c>
      <c r="N62" s="37">
        <v>0</v>
      </c>
      <c r="O62" s="37">
        <v>0</v>
      </c>
      <c r="P62" s="37">
        <v>0</v>
      </c>
      <c r="Q62" s="37">
        <v>5</v>
      </c>
      <c r="R62" s="37">
        <v>99</v>
      </c>
      <c r="S62" s="37">
        <v>141</v>
      </c>
      <c r="T62" s="37">
        <v>247</v>
      </c>
      <c r="U62" s="37">
        <v>11</v>
      </c>
      <c r="V62" s="37">
        <v>83</v>
      </c>
      <c r="W62" s="37">
        <v>236</v>
      </c>
      <c r="X62" s="37">
        <v>0</v>
      </c>
      <c r="Y62" s="37">
        <v>15</v>
      </c>
      <c r="Z62" s="37">
        <v>5796</v>
      </c>
      <c r="AA62" s="37">
        <v>1481</v>
      </c>
      <c r="AB62" s="37">
        <v>128</v>
      </c>
      <c r="AC62" s="37">
        <v>39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8463</v>
      </c>
      <c r="AI62" s="30">
        <f t="shared" si="10"/>
        <v>8463</v>
      </c>
      <c r="AK62" s="18" t="s">
        <v>38</v>
      </c>
      <c r="AL62" s="19"/>
      <c r="AM62" s="19"/>
      <c r="AN62" s="19"/>
      <c r="AO62" s="81">
        <f>J59</f>
        <v>24601</v>
      </c>
      <c r="AQ62" s="18" t="s">
        <v>39</v>
      </c>
      <c r="AR62" s="19"/>
      <c r="AS62" s="19"/>
      <c r="AT62" s="81">
        <f>AQ58</f>
        <v>217604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101</v>
      </c>
      <c r="N63" s="96">
        <v>0</v>
      </c>
      <c r="O63" s="96">
        <v>0</v>
      </c>
      <c r="P63" s="96">
        <v>0</v>
      </c>
      <c r="Q63" s="96">
        <v>0</v>
      </c>
      <c r="R63" s="96">
        <v>343</v>
      </c>
      <c r="S63" s="96">
        <v>243</v>
      </c>
      <c r="T63" s="96">
        <v>41</v>
      </c>
      <c r="U63" s="96">
        <v>23</v>
      </c>
      <c r="V63" s="96">
        <v>151</v>
      </c>
      <c r="W63" s="96">
        <v>383</v>
      </c>
      <c r="X63" s="96">
        <v>0</v>
      </c>
      <c r="Y63" s="96">
        <v>37</v>
      </c>
      <c r="Z63" s="96">
        <v>0</v>
      </c>
      <c r="AA63" s="96">
        <v>0</v>
      </c>
      <c r="AB63" s="96">
        <v>20</v>
      </c>
      <c r="AC63" s="96">
        <v>4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1346</v>
      </c>
      <c r="AI63" s="30">
        <f t="shared" si="10"/>
        <v>1346</v>
      </c>
      <c r="AJ63" s="1"/>
      <c r="AK63" s="18" t="s">
        <v>41</v>
      </c>
      <c r="AL63" s="15"/>
      <c r="AM63" s="15"/>
      <c r="AN63" s="15"/>
      <c r="AO63" s="82">
        <f>I59</f>
        <v>143</v>
      </c>
      <c r="AQ63" s="18" t="s">
        <v>42</v>
      </c>
      <c r="AR63" s="19"/>
      <c r="AS63" s="19"/>
      <c r="AT63" s="82">
        <f>AR58</f>
        <v>6533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5</v>
      </c>
      <c r="O64" s="37">
        <v>0</v>
      </c>
      <c r="P64" s="37">
        <v>116</v>
      </c>
      <c r="Q64" s="37">
        <v>0</v>
      </c>
      <c r="R64" s="37">
        <v>75</v>
      </c>
      <c r="S64" s="37">
        <v>0</v>
      </c>
      <c r="T64" s="37">
        <v>0</v>
      </c>
      <c r="U64" s="37">
        <v>0</v>
      </c>
      <c r="V64" s="37">
        <v>10062</v>
      </c>
      <c r="W64" s="37">
        <v>280</v>
      </c>
      <c r="X64" s="37">
        <v>837</v>
      </c>
      <c r="Y64" s="37">
        <v>0</v>
      </c>
      <c r="Z64" s="37">
        <v>50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141</v>
      </c>
      <c r="AH64" s="30">
        <f t="shared" si="9"/>
        <v>11566</v>
      </c>
      <c r="AI64" s="30">
        <f t="shared" si="10"/>
        <v>11566</v>
      </c>
      <c r="AJ64" s="1"/>
      <c r="AK64" s="18" t="s">
        <v>44</v>
      </c>
      <c r="AL64" s="19"/>
      <c r="AM64" s="19"/>
      <c r="AN64" s="19"/>
      <c r="AO64" s="81">
        <f>H59+F59</f>
        <v>92499</v>
      </c>
      <c r="AQ64" s="18" t="s">
        <v>45</v>
      </c>
      <c r="AR64" s="19"/>
      <c r="AS64" s="19"/>
      <c r="AT64" s="81">
        <f>AJ58</f>
        <v>99549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-226</v>
      </c>
      <c r="N65" s="37">
        <v>0</v>
      </c>
      <c r="O65" s="37">
        <v>0</v>
      </c>
      <c r="P65" s="37">
        <v>0</v>
      </c>
      <c r="Q65" s="37">
        <v>0</v>
      </c>
      <c r="R65" s="37">
        <v>-3</v>
      </c>
      <c r="S65" s="37">
        <v>-1057</v>
      </c>
      <c r="T65" s="37">
        <v>-18</v>
      </c>
      <c r="U65" s="37">
        <v>0</v>
      </c>
      <c r="V65" s="37">
        <v>-38</v>
      </c>
      <c r="W65" s="37">
        <v>-339</v>
      </c>
      <c r="X65" s="37">
        <v>0</v>
      </c>
      <c r="Y65" s="37">
        <v>0</v>
      </c>
      <c r="Z65" s="37">
        <v>0</v>
      </c>
      <c r="AA65" s="37">
        <v>0</v>
      </c>
      <c r="AB65" s="37">
        <v>87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-1594</v>
      </c>
      <c r="AI65" s="30">
        <f t="shared" si="10"/>
        <v>-1594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469212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431204</v>
      </c>
      <c r="M66" s="99">
        <v>20365</v>
      </c>
      <c r="N66" s="99">
        <v>11161</v>
      </c>
      <c r="O66" s="99">
        <v>39823</v>
      </c>
      <c r="P66" s="99">
        <v>-1497</v>
      </c>
      <c r="Q66" s="99">
        <v>9481</v>
      </c>
      <c r="R66" s="99">
        <v>107263</v>
      </c>
      <c r="S66" s="99">
        <v>46697</v>
      </c>
      <c r="T66" s="99">
        <v>7013</v>
      </c>
      <c r="U66" s="99">
        <v>49269</v>
      </c>
      <c r="V66" s="99">
        <v>87724</v>
      </c>
      <c r="W66" s="99">
        <v>59155</v>
      </c>
      <c r="X66" s="99">
        <v>28447</v>
      </c>
      <c r="Y66" s="99">
        <v>144815</v>
      </c>
      <c r="Z66" s="99">
        <v>10190</v>
      </c>
      <c r="AA66" s="99">
        <v>710</v>
      </c>
      <c r="AB66" s="99">
        <v>1225</v>
      </c>
      <c r="AC66" s="99">
        <v>1381</v>
      </c>
      <c r="AD66" s="99">
        <v>0</v>
      </c>
      <c r="AE66" s="99">
        <v>-46503</v>
      </c>
      <c r="AF66" s="99">
        <v>0</v>
      </c>
      <c r="AG66" s="99">
        <v>-141</v>
      </c>
      <c r="AH66" s="100">
        <f t="shared" si="9"/>
        <v>1007782</v>
      </c>
      <c r="AI66" s="100">
        <f t="shared" si="10"/>
        <v>1007782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2371445</v>
      </c>
      <c r="M67" s="103">
        <v>719580</v>
      </c>
      <c r="N67" s="103">
        <v>47076</v>
      </c>
      <c r="O67" s="103">
        <v>174578</v>
      </c>
      <c r="P67" s="103">
        <v>60526</v>
      </c>
      <c r="Q67" s="103">
        <v>2128</v>
      </c>
      <c r="R67" s="103">
        <v>27802</v>
      </c>
      <c r="S67" s="103">
        <v>12527</v>
      </c>
      <c r="T67" s="103">
        <v>1337</v>
      </c>
      <c r="U67" s="103">
        <v>28777</v>
      </c>
      <c r="V67" s="103">
        <v>64518</v>
      </c>
      <c r="W67" s="103">
        <v>9168</v>
      </c>
      <c r="X67" s="103">
        <v>2454</v>
      </c>
      <c r="Y67" s="103">
        <v>19618</v>
      </c>
      <c r="Z67" s="103">
        <v>10577</v>
      </c>
      <c r="AA67" s="103">
        <v>33786</v>
      </c>
      <c r="AB67" s="103">
        <v>6372</v>
      </c>
      <c r="AC67" s="103">
        <v>1691</v>
      </c>
      <c r="AD67" s="103">
        <v>80880</v>
      </c>
      <c r="AE67" s="103">
        <v>0</v>
      </c>
      <c r="AF67" s="103">
        <v>0</v>
      </c>
      <c r="AG67" s="103">
        <v>0</v>
      </c>
      <c r="AH67" s="104">
        <f t="shared" si="9"/>
        <v>3674840</v>
      </c>
      <c r="AI67" s="83">
        <f t="shared" si="10"/>
        <v>3674840</v>
      </c>
      <c r="AJ67" s="1"/>
      <c r="AK67" s="41" t="s">
        <v>51</v>
      </c>
      <c r="AL67" s="26"/>
      <c r="AM67" s="26"/>
      <c r="AN67" s="26"/>
      <c r="AO67" s="83">
        <f>AO61+AO62+AO63+AO64+AO65</f>
        <v>1467231</v>
      </c>
      <c r="AQ67" s="41" t="s">
        <v>51</v>
      </c>
      <c r="AR67" s="26"/>
      <c r="AS67" s="26"/>
      <c r="AT67" s="83">
        <f>AT61+AT62+AT63+AT64-AT65</f>
        <v>1467231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2014-04-21T08:48:07Z</dcterms:modified>
  <cp:category/>
  <cp:version/>
  <cp:contentType/>
  <cp:contentStatus/>
</cp:coreProperties>
</file>