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1980" windowHeight="1170" activeTab="1"/>
  </bookViews>
  <sheets>
    <sheet name="Pop tot par prov" sheetId="1" r:id="rId1"/>
    <sheet name="Bubanza" sheetId="2" r:id="rId2"/>
    <sheet name="Bujumbura" sheetId="3" r:id="rId3"/>
    <sheet name="Bururi" sheetId="4" r:id="rId4"/>
    <sheet name="Cankuzo" sheetId="5" r:id="rId5"/>
    <sheet name="Cibitoke" sheetId="6" r:id="rId6"/>
    <sheet name="Gitega" sheetId="7" r:id="rId7"/>
    <sheet name="Karusi" sheetId="8" r:id="rId8"/>
    <sheet name="Kayanza" sheetId="9" r:id="rId9"/>
    <sheet name="Kirundo" sheetId="10" r:id="rId10"/>
    <sheet name="Makamba" sheetId="11" r:id="rId11"/>
    <sheet name="Muramvya" sheetId="12" r:id="rId12"/>
    <sheet name="Muyinga" sheetId="13" r:id="rId13"/>
    <sheet name="Mwaro" sheetId="14" r:id="rId14"/>
    <sheet name="Ngozi" sheetId="15" r:id="rId15"/>
    <sheet name="Rutana" sheetId="16" r:id="rId16"/>
    <sheet name="Ruyigi" sheetId="17" r:id="rId17"/>
    <sheet name="Bujumbura Mairie" sheetId="18" r:id="rId18"/>
  </sheets>
  <externalReferences>
    <externalReference r:id="rId19"/>
    <externalReference r:id="rId20"/>
  </externalReferences>
  <calcPr calcId="125725"/>
</workbook>
</file>

<file path=xl/calcChain.xml><?xml version="1.0" encoding="utf-8"?>
<calcChain xmlns="http://schemas.openxmlformats.org/spreadsheetml/2006/main">
  <c r="I142" i="18"/>
  <c r="H142"/>
  <c r="J142" s="1"/>
  <c r="F142"/>
  <c r="E142"/>
  <c r="G142" s="1"/>
  <c r="C142"/>
  <c r="B142"/>
  <c r="D142" s="1"/>
  <c r="I141"/>
  <c r="H141"/>
  <c r="J141" s="1"/>
  <c r="F141"/>
  <c r="E141"/>
  <c r="G141" s="1"/>
  <c r="C141"/>
  <c r="B141"/>
  <c r="D141" s="1"/>
  <c r="I140"/>
  <c r="H140"/>
  <c r="J140" s="1"/>
  <c r="F140"/>
  <c r="E140"/>
  <c r="G140" s="1"/>
  <c r="C140"/>
  <c r="B140"/>
  <c r="D140" s="1"/>
  <c r="I139"/>
  <c r="H139"/>
  <c r="J139" s="1"/>
  <c r="F139"/>
  <c r="E139"/>
  <c r="G139" s="1"/>
  <c r="C139"/>
  <c r="B139"/>
  <c r="D139" s="1"/>
  <c r="I138"/>
  <c r="H138"/>
  <c r="J138" s="1"/>
  <c r="F138"/>
  <c r="E138"/>
  <c r="G138" s="1"/>
  <c r="C138"/>
  <c r="B138"/>
  <c r="D138" s="1"/>
  <c r="I137"/>
  <c r="H137"/>
  <c r="J137" s="1"/>
  <c r="F137"/>
  <c r="E137"/>
  <c r="G137" s="1"/>
  <c r="C137"/>
  <c r="B137"/>
  <c r="D137" s="1"/>
  <c r="I136"/>
  <c r="H136"/>
  <c r="J136" s="1"/>
  <c r="F136"/>
  <c r="E136"/>
  <c r="G136" s="1"/>
  <c r="C136"/>
  <c r="B136"/>
  <c r="D136" s="1"/>
  <c r="I135"/>
  <c r="H135"/>
  <c r="J135" s="1"/>
  <c r="F135"/>
  <c r="E135"/>
  <c r="G135" s="1"/>
  <c r="C135"/>
  <c r="B135"/>
  <c r="D135" s="1"/>
  <c r="I134"/>
  <c r="H134"/>
  <c r="J134" s="1"/>
  <c r="F134"/>
  <c r="E134"/>
  <c r="G134" s="1"/>
  <c r="C134"/>
  <c r="B134"/>
  <c r="D134" s="1"/>
  <c r="I133"/>
  <c r="H133"/>
  <c r="J133" s="1"/>
  <c r="F133"/>
  <c r="E133"/>
  <c r="G133" s="1"/>
  <c r="C133"/>
  <c r="B133"/>
  <c r="D133" s="1"/>
  <c r="I132"/>
  <c r="H132"/>
  <c r="J132" s="1"/>
  <c r="F132"/>
  <c r="E132"/>
  <c r="G132" s="1"/>
  <c r="C132"/>
  <c r="B132"/>
  <c r="D132" s="1"/>
  <c r="I131"/>
  <c r="H131"/>
  <c r="J131" s="1"/>
  <c r="F131"/>
  <c r="E131"/>
  <c r="G131" s="1"/>
  <c r="C131"/>
  <c r="B131"/>
  <c r="D131" s="1"/>
  <c r="I130"/>
  <c r="H130"/>
  <c r="J130" s="1"/>
  <c r="F130"/>
  <c r="E130"/>
  <c r="G130" s="1"/>
  <c r="C130"/>
  <c r="B130"/>
  <c r="D130" s="1"/>
  <c r="I129"/>
  <c r="H129"/>
  <c r="J129" s="1"/>
  <c r="F129"/>
  <c r="E129"/>
  <c r="G129" s="1"/>
  <c r="C129"/>
  <c r="B129"/>
  <c r="D129" s="1"/>
  <c r="I128"/>
  <c r="H128"/>
  <c r="J128" s="1"/>
  <c r="F128"/>
  <c r="E128"/>
  <c r="G128" s="1"/>
  <c r="C128"/>
  <c r="B128"/>
  <c r="D128" s="1"/>
  <c r="I127"/>
  <c r="H127"/>
  <c r="J127" s="1"/>
  <c r="F127"/>
  <c r="E127"/>
  <c r="G127" s="1"/>
  <c r="C127"/>
  <c r="B127"/>
  <c r="D127" s="1"/>
  <c r="I126"/>
  <c r="I143" s="1"/>
  <c r="H126"/>
  <c r="H143" s="1"/>
  <c r="F126"/>
  <c r="E126"/>
  <c r="G126" s="1"/>
  <c r="C126"/>
  <c r="B126"/>
  <c r="L121"/>
  <c r="K121"/>
  <c r="M121" s="1"/>
  <c r="I121"/>
  <c r="H121"/>
  <c r="J121" s="1"/>
  <c r="F121"/>
  <c r="E121"/>
  <c r="G121" s="1"/>
  <c r="C121"/>
  <c r="B121"/>
  <c r="D121" s="1"/>
  <c r="L120"/>
  <c r="K120"/>
  <c r="M120" s="1"/>
  <c r="I120"/>
  <c r="H120"/>
  <c r="J120" s="1"/>
  <c r="F120"/>
  <c r="E120"/>
  <c r="G120" s="1"/>
  <c r="C120"/>
  <c r="B120"/>
  <c r="D120" s="1"/>
  <c r="L119"/>
  <c r="K119"/>
  <c r="M119" s="1"/>
  <c r="I119"/>
  <c r="H119"/>
  <c r="J119" s="1"/>
  <c r="F119"/>
  <c r="E119"/>
  <c r="G119" s="1"/>
  <c r="C119"/>
  <c r="B119"/>
  <c r="D119" s="1"/>
  <c r="L118"/>
  <c r="K118"/>
  <c r="M118" s="1"/>
  <c r="I118"/>
  <c r="H118"/>
  <c r="J118" s="1"/>
  <c r="F118"/>
  <c r="E118"/>
  <c r="G118" s="1"/>
  <c r="C118"/>
  <c r="B118"/>
  <c r="D118" s="1"/>
  <c r="L117"/>
  <c r="K117"/>
  <c r="M117" s="1"/>
  <c r="I117"/>
  <c r="H117"/>
  <c r="J117" s="1"/>
  <c r="F117"/>
  <c r="E117"/>
  <c r="G117" s="1"/>
  <c r="C117"/>
  <c r="B117"/>
  <c r="D117" s="1"/>
  <c r="L116"/>
  <c r="K116"/>
  <c r="M116" s="1"/>
  <c r="I116"/>
  <c r="H116"/>
  <c r="J116" s="1"/>
  <c r="F116"/>
  <c r="E116"/>
  <c r="G116" s="1"/>
  <c r="C116"/>
  <c r="B116"/>
  <c r="D116" s="1"/>
  <c r="L115"/>
  <c r="K115"/>
  <c r="M115" s="1"/>
  <c r="I115"/>
  <c r="H115"/>
  <c r="J115" s="1"/>
  <c r="F115"/>
  <c r="E115"/>
  <c r="G115" s="1"/>
  <c r="C115"/>
  <c r="B115"/>
  <c r="D115" s="1"/>
  <c r="L114"/>
  <c r="K114"/>
  <c r="M114" s="1"/>
  <c r="I114"/>
  <c r="H114"/>
  <c r="J114" s="1"/>
  <c r="F114"/>
  <c r="E114"/>
  <c r="G114" s="1"/>
  <c r="C114"/>
  <c r="B114"/>
  <c r="D114" s="1"/>
  <c r="L113"/>
  <c r="K113"/>
  <c r="M113" s="1"/>
  <c r="I113"/>
  <c r="H113"/>
  <c r="J113" s="1"/>
  <c r="F113"/>
  <c r="E113"/>
  <c r="G113" s="1"/>
  <c r="C113"/>
  <c r="B113"/>
  <c r="D113" s="1"/>
  <c r="L112"/>
  <c r="K112"/>
  <c r="M112" s="1"/>
  <c r="I112"/>
  <c r="H112"/>
  <c r="J112" s="1"/>
  <c r="F112"/>
  <c r="E112"/>
  <c r="G112" s="1"/>
  <c r="C112"/>
  <c r="B112"/>
  <c r="D112" s="1"/>
  <c r="L111"/>
  <c r="K111"/>
  <c r="M111" s="1"/>
  <c r="I111"/>
  <c r="H111"/>
  <c r="J111" s="1"/>
  <c r="F111"/>
  <c r="E111"/>
  <c r="G111" s="1"/>
  <c r="C111"/>
  <c r="B111"/>
  <c r="D111" s="1"/>
  <c r="L110"/>
  <c r="K110"/>
  <c r="M110" s="1"/>
  <c r="I110"/>
  <c r="H110"/>
  <c r="J110" s="1"/>
  <c r="F110"/>
  <c r="E110"/>
  <c r="G110" s="1"/>
  <c r="C110"/>
  <c r="B110"/>
  <c r="D110" s="1"/>
  <c r="L109"/>
  <c r="K109"/>
  <c r="M109" s="1"/>
  <c r="I109"/>
  <c r="H109"/>
  <c r="J109" s="1"/>
  <c r="F109"/>
  <c r="E109"/>
  <c r="G109" s="1"/>
  <c r="C109"/>
  <c r="B109"/>
  <c r="D109" s="1"/>
  <c r="L108"/>
  <c r="K108"/>
  <c r="M108" s="1"/>
  <c r="I108"/>
  <c r="H108"/>
  <c r="J108" s="1"/>
  <c r="F108"/>
  <c r="E108"/>
  <c r="G108" s="1"/>
  <c r="C108"/>
  <c r="B108"/>
  <c r="D108" s="1"/>
  <c r="L107"/>
  <c r="K107"/>
  <c r="M107" s="1"/>
  <c r="I107"/>
  <c r="H107"/>
  <c r="J107" s="1"/>
  <c r="F107"/>
  <c r="E107"/>
  <c r="G107" s="1"/>
  <c r="C107"/>
  <c r="B107"/>
  <c r="D107" s="1"/>
  <c r="L106"/>
  <c r="K106"/>
  <c r="M106" s="1"/>
  <c r="I106"/>
  <c r="H106"/>
  <c r="J106" s="1"/>
  <c r="F106"/>
  <c r="E106"/>
  <c r="G106" s="1"/>
  <c r="C106"/>
  <c r="B106"/>
  <c r="D106" s="1"/>
  <c r="L105"/>
  <c r="K105"/>
  <c r="K122" s="1"/>
  <c r="I105"/>
  <c r="H105"/>
  <c r="H122" s="1"/>
  <c r="F105"/>
  <c r="E105"/>
  <c r="E122" s="1"/>
  <c r="C105"/>
  <c r="B105"/>
  <c r="L92"/>
  <c r="K92"/>
  <c r="M92" s="1"/>
  <c r="I92"/>
  <c r="H92"/>
  <c r="J92" s="1"/>
  <c r="F92"/>
  <c r="E92"/>
  <c r="G92" s="1"/>
  <c r="C92"/>
  <c r="B92"/>
  <c r="D92" s="1"/>
  <c r="L91"/>
  <c r="K91"/>
  <c r="M91" s="1"/>
  <c r="I91"/>
  <c r="H91"/>
  <c r="J91" s="1"/>
  <c r="F91"/>
  <c r="E91"/>
  <c r="G91" s="1"/>
  <c r="C91"/>
  <c r="B91"/>
  <c r="D91" s="1"/>
  <c r="L90"/>
  <c r="K90"/>
  <c r="M90" s="1"/>
  <c r="I90"/>
  <c r="H90"/>
  <c r="J90" s="1"/>
  <c r="F90"/>
  <c r="E90"/>
  <c r="G90" s="1"/>
  <c r="C90"/>
  <c r="B90"/>
  <c r="D90" s="1"/>
  <c r="L89"/>
  <c r="K89"/>
  <c r="M89" s="1"/>
  <c r="I89"/>
  <c r="H89"/>
  <c r="J89" s="1"/>
  <c r="F89"/>
  <c r="E89"/>
  <c r="G89" s="1"/>
  <c r="C89"/>
  <c r="B89"/>
  <c r="D89" s="1"/>
  <c r="L88"/>
  <c r="K88"/>
  <c r="M88" s="1"/>
  <c r="I88"/>
  <c r="H88"/>
  <c r="J88" s="1"/>
  <c r="F88"/>
  <c r="E88"/>
  <c r="G88" s="1"/>
  <c r="C88"/>
  <c r="B88"/>
  <c r="D88" s="1"/>
  <c r="L87"/>
  <c r="K87"/>
  <c r="M87" s="1"/>
  <c r="I87"/>
  <c r="H87"/>
  <c r="J87" s="1"/>
  <c r="F87"/>
  <c r="E87"/>
  <c r="G87" s="1"/>
  <c r="C87"/>
  <c r="B87"/>
  <c r="D87" s="1"/>
  <c r="L86"/>
  <c r="K86"/>
  <c r="M86" s="1"/>
  <c r="I86"/>
  <c r="H86"/>
  <c r="J86" s="1"/>
  <c r="F86"/>
  <c r="E86"/>
  <c r="G86" s="1"/>
  <c r="C86"/>
  <c r="B86"/>
  <c r="D86" s="1"/>
  <c r="L85"/>
  <c r="K85"/>
  <c r="M85" s="1"/>
  <c r="I85"/>
  <c r="H85"/>
  <c r="J85" s="1"/>
  <c r="F85"/>
  <c r="E85"/>
  <c r="G85" s="1"/>
  <c r="C85"/>
  <c r="B85"/>
  <c r="D85" s="1"/>
  <c r="L84"/>
  <c r="K84"/>
  <c r="M84" s="1"/>
  <c r="I84"/>
  <c r="H84"/>
  <c r="J84" s="1"/>
  <c r="F84"/>
  <c r="E84"/>
  <c r="G84" s="1"/>
  <c r="C84"/>
  <c r="B84"/>
  <c r="D84" s="1"/>
  <c r="L83"/>
  <c r="K83"/>
  <c r="M83" s="1"/>
  <c r="I83"/>
  <c r="H83"/>
  <c r="J83" s="1"/>
  <c r="F83"/>
  <c r="E83"/>
  <c r="G83" s="1"/>
  <c r="C83"/>
  <c r="B83"/>
  <c r="D83" s="1"/>
  <c r="L82"/>
  <c r="K82"/>
  <c r="M82" s="1"/>
  <c r="I82"/>
  <c r="H82"/>
  <c r="J82" s="1"/>
  <c r="F82"/>
  <c r="E82"/>
  <c r="G82" s="1"/>
  <c r="C82"/>
  <c r="B82"/>
  <c r="D82" s="1"/>
  <c r="L81"/>
  <c r="K81"/>
  <c r="M81" s="1"/>
  <c r="I81"/>
  <c r="H81"/>
  <c r="J81" s="1"/>
  <c r="F81"/>
  <c r="E81"/>
  <c r="G81" s="1"/>
  <c r="C81"/>
  <c r="B81"/>
  <c r="D81" s="1"/>
  <c r="L80"/>
  <c r="K80"/>
  <c r="M80" s="1"/>
  <c r="I80"/>
  <c r="H80"/>
  <c r="J80" s="1"/>
  <c r="F80"/>
  <c r="E80"/>
  <c r="G80" s="1"/>
  <c r="C80"/>
  <c r="B80"/>
  <c r="D80" s="1"/>
  <c r="L79"/>
  <c r="K79"/>
  <c r="M79" s="1"/>
  <c r="I79"/>
  <c r="H79"/>
  <c r="J79" s="1"/>
  <c r="F79"/>
  <c r="E79"/>
  <c r="G79" s="1"/>
  <c r="C79"/>
  <c r="B79"/>
  <c r="D79" s="1"/>
  <c r="L78"/>
  <c r="K78"/>
  <c r="M78" s="1"/>
  <c r="I78"/>
  <c r="H78"/>
  <c r="J78" s="1"/>
  <c r="F78"/>
  <c r="E78"/>
  <c r="G78" s="1"/>
  <c r="C78"/>
  <c r="B78"/>
  <c r="D78" s="1"/>
  <c r="L77"/>
  <c r="K77"/>
  <c r="M77" s="1"/>
  <c r="I77"/>
  <c r="H77"/>
  <c r="J77" s="1"/>
  <c r="F77"/>
  <c r="E77"/>
  <c r="G77" s="1"/>
  <c r="C77"/>
  <c r="B77"/>
  <c r="D77" s="1"/>
  <c r="L76"/>
  <c r="K76"/>
  <c r="K93" s="1"/>
  <c r="I76"/>
  <c r="H76"/>
  <c r="H93" s="1"/>
  <c r="F76"/>
  <c r="E76"/>
  <c r="E93" s="1"/>
  <c r="C76"/>
  <c r="B76"/>
  <c r="L71"/>
  <c r="K71"/>
  <c r="M71" s="1"/>
  <c r="I71"/>
  <c r="H71"/>
  <c r="J71" s="1"/>
  <c r="F71"/>
  <c r="E71"/>
  <c r="G71" s="1"/>
  <c r="C71"/>
  <c r="B71"/>
  <c r="D71" s="1"/>
  <c r="L70"/>
  <c r="K70"/>
  <c r="M70" s="1"/>
  <c r="I70"/>
  <c r="H70"/>
  <c r="J70" s="1"/>
  <c r="F70"/>
  <c r="E70"/>
  <c r="G70" s="1"/>
  <c r="C70"/>
  <c r="B70"/>
  <c r="D70" s="1"/>
  <c r="L69"/>
  <c r="K69"/>
  <c r="M69" s="1"/>
  <c r="I69"/>
  <c r="H69"/>
  <c r="J69" s="1"/>
  <c r="F69"/>
  <c r="E69"/>
  <c r="G69" s="1"/>
  <c r="C69"/>
  <c r="B69"/>
  <c r="D69" s="1"/>
  <c r="L68"/>
  <c r="K68"/>
  <c r="M68" s="1"/>
  <c r="I68"/>
  <c r="H68"/>
  <c r="J68" s="1"/>
  <c r="F68"/>
  <c r="E68"/>
  <c r="G68" s="1"/>
  <c r="C68"/>
  <c r="B68"/>
  <c r="D68" s="1"/>
  <c r="L67"/>
  <c r="K67"/>
  <c r="M67" s="1"/>
  <c r="I67"/>
  <c r="H67"/>
  <c r="J67" s="1"/>
  <c r="F67"/>
  <c r="E67"/>
  <c r="G67" s="1"/>
  <c r="C67"/>
  <c r="B67"/>
  <c r="D67" s="1"/>
  <c r="L66"/>
  <c r="K66"/>
  <c r="M66" s="1"/>
  <c r="I66"/>
  <c r="H66"/>
  <c r="J66" s="1"/>
  <c r="F66"/>
  <c r="E66"/>
  <c r="G66" s="1"/>
  <c r="C66"/>
  <c r="B66"/>
  <c r="D66" s="1"/>
  <c r="L65"/>
  <c r="K65"/>
  <c r="M65" s="1"/>
  <c r="I65"/>
  <c r="H65"/>
  <c r="J65" s="1"/>
  <c r="F65"/>
  <c r="E65"/>
  <c r="G65" s="1"/>
  <c r="C65"/>
  <c r="B65"/>
  <c r="D65" s="1"/>
  <c r="L64"/>
  <c r="K64"/>
  <c r="M64" s="1"/>
  <c r="I64"/>
  <c r="H64"/>
  <c r="J64" s="1"/>
  <c r="F64"/>
  <c r="E64"/>
  <c r="G64" s="1"/>
  <c r="C64"/>
  <c r="B64"/>
  <c r="D64" s="1"/>
  <c r="L63"/>
  <c r="K63"/>
  <c r="M63" s="1"/>
  <c r="I63"/>
  <c r="H63"/>
  <c r="J63" s="1"/>
  <c r="F63"/>
  <c r="E63"/>
  <c r="G63" s="1"/>
  <c r="C63"/>
  <c r="B63"/>
  <c r="D63" s="1"/>
  <c r="L62"/>
  <c r="K62"/>
  <c r="M62" s="1"/>
  <c r="I62"/>
  <c r="H62"/>
  <c r="J62" s="1"/>
  <c r="F62"/>
  <c r="E62"/>
  <c r="G62" s="1"/>
  <c r="C62"/>
  <c r="B62"/>
  <c r="D62" s="1"/>
  <c r="L61"/>
  <c r="K61"/>
  <c r="M61" s="1"/>
  <c r="I61"/>
  <c r="H61"/>
  <c r="J61" s="1"/>
  <c r="F61"/>
  <c r="E61"/>
  <c r="G61" s="1"/>
  <c r="C61"/>
  <c r="B61"/>
  <c r="D61" s="1"/>
  <c r="L60"/>
  <c r="K60"/>
  <c r="M60" s="1"/>
  <c r="I60"/>
  <c r="H60"/>
  <c r="J60" s="1"/>
  <c r="F60"/>
  <c r="E60"/>
  <c r="G60" s="1"/>
  <c r="C60"/>
  <c r="B60"/>
  <c r="D60" s="1"/>
  <c r="L59"/>
  <c r="K59"/>
  <c r="M59" s="1"/>
  <c r="I59"/>
  <c r="H59"/>
  <c r="J59" s="1"/>
  <c r="F59"/>
  <c r="E59"/>
  <c r="G59" s="1"/>
  <c r="C59"/>
  <c r="B59"/>
  <c r="D59" s="1"/>
  <c r="L58"/>
  <c r="K58"/>
  <c r="M58" s="1"/>
  <c r="I58"/>
  <c r="H58"/>
  <c r="J58" s="1"/>
  <c r="F58"/>
  <c r="E58"/>
  <c r="G58" s="1"/>
  <c r="C58"/>
  <c r="B58"/>
  <c r="D58" s="1"/>
  <c r="L57"/>
  <c r="K57"/>
  <c r="M57" s="1"/>
  <c r="I57"/>
  <c r="H57"/>
  <c r="J57" s="1"/>
  <c r="F57"/>
  <c r="E57"/>
  <c r="G57" s="1"/>
  <c r="C57"/>
  <c r="B57"/>
  <c r="D57" s="1"/>
  <c r="L56"/>
  <c r="K56"/>
  <c r="M56" s="1"/>
  <c r="I56"/>
  <c r="H56"/>
  <c r="J56" s="1"/>
  <c r="F56"/>
  <c r="E56"/>
  <c r="G56" s="1"/>
  <c r="C56"/>
  <c r="B56"/>
  <c r="D56" s="1"/>
  <c r="L55"/>
  <c r="K55"/>
  <c r="K72" s="1"/>
  <c r="I55"/>
  <c r="H55"/>
  <c r="J55" s="1"/>
  <c r="F55"/>
  <c r="E55"/>
  <c r="E72" s="1"/>
  <c r="C55"/>
  <c r="B55"/>
  <c r="L42"/>
  <c r="K42"/>
  <c r="M42" s="1"/>
  <c r="I42"/>
  <c r="H42"/>
  <c r="J42" s="1"/>
  <c r="F42"/>
  <c r="E42"/>
  <c r="G42" s="1"/>
  <c r="C42"/>
  <c r="B42"/>
  <c r="D42" s="1"/>
  <c r="L41"/>
  <c r="K41"/>
  <c r="M41" s="1"/>
  <c r="I41"/>
  <c r="H41"/>
  <c r="J41" s="1"/>
  <c r="F41"/>
  <c r="E41"/>
  <c r="G41" s="1"/>
  <c r="C41"/>
  <c r="B41"/>
  <c r="D41" s="1"/>
  <c r="L40"/>
  <c r="K40"/>
  <c r="M40" s="1"/>
  <c r="I40"/>
  <c r="H40"/>
  <c r="J40" s="1"/>
  <c r="F40"/>
  <c r="E40"/>
  <c r="G40" s="1"/>
  <c r="C40"/>
  <c r="B40"/>
  <c r="D40" s="1"/>
  <c r="L39"/>
  <c r="K39"/>
  <c r="M39" s="1"/>
  <c r="I39"/>
  <c r="H39"/>
  <c r="J39" s="1"/>
  <c r="F39"/>
  <c r="E39"/>
  <c r="G39" s="1"/>
  <c r="C39"/>
  <c r="B39"/>
  <c r="D39" s="1"/>
  <c r="L38"/>
  <c r="K38"/>
  <c r="M38" s="1"/>
  <c r="I38"/>
  <c r="H38"/>
  <c r="J38" s="1"/>
  <c r="F38"/>
  <c r="E38"/>
  <c r="G38" s="1"/>
  <c r="C38"/>
  <c r="B38"/>
  <c r="D38" s="1"/>
  <c r="L37"/>
  <c r="K37"/>
  <c r="M37" s="1"/>
  <c r="I37"/>
  <c r="H37"/>
  <c r="J37" s="1"/>
  <c r="F37"/>
  <c r="E37"/>
  <c r="G37" s="1"/>
  <c r="C37"/>
  <c r="B37"/>
  <c r="D37" s="1"/>
  <c r="L36"/>
  <c r="K36"/>
  <c r="M36" s="1"/>
  <c r="I36"/>
  <c r="H36"/>
  <c r="J36" s="1"/>
  <c r="F36"/>
  <c r="E36"/>
  <c r="G36" s="1"/>
  <c r="C36"/>
  <c r="B36"/>
  <c r="D36" s="1"/>
  <c r="L35"/>
  <c r="K35"/>
  <c r="M35" s="1"/>
  <c r="I35"/>
  <c r="H35"/>
  <c r="J35" s="1"/>
  <c r="F35"/>
  <c r="E35"/>
  <c r="G35" s="1"/>
  <c r="C35"/>
  <c r="B35"/>
  <c r="D35" s="1"/>
  <c r="L34"/>
  <c r="K34"/>
  <c r="M34" s="1"/>
  <c r="I34"/>
  <c r="H34"/>
  <c r="J34" s="1"/>
  <c r="F34"/>
  <c r="E34"/>
  <c r="G34" s="1"/>
  <c r="C34"/>
  <c r="B34"/>
  <c r="D34" s="1"/>
  <c r="L33"/>
  <c r="K33"/>
  <c r="M33" s="1"/>
  <c r="I33"/>
  <c r="H33"/>
  <c r="J33" s="1"/>
  <c r="F33"/>
  <c r="E33"/>
  <c r="G33" s="1"/>
  <c r="C33"/>
  <c r="B33"/>
  <c r="D33" s="1"/>
  <c r="L32"/>
  <c r="K32"/>
  <c r="M32" s="1"/>
  <c r="I32"/>
  <c r="H32"/>
  <c r="J32" s="1"/>
  <c r="F32"/>
  <c r="E32"/>
  <c r="G32" s="1"/>
  <c r="C32"/>
  <c r="B32"/>
  <c r="D32" s="1"/>
  <c r="L31"/>
  <c r="K31"/>
  <c r="M31" s="1"/>
  <c r="I31"/>
  <c r="H31"/>
  <c r="J31" s="1"/>
  <c r="F31"/>
  <c r="E31"/>
  <c r="G31" s="1"/>
  <c r="C31"/>
  <c r="B31"/>
  <c r="D31" s="1"/>
  <c r="L30"/>
  <c r="K30"/>
  <c r="M30" s="1"/>
  <c r="I30"/>
  <c r="H30"/>
  <c r="J30" s="1"/>
  <c r="F30"/>
  <c r="E30"/>
  <c r="G30" s="1"/>
  <c r="C30"/>
  <c r="B30"/>
  <c r="D30" s="1"/>
  <c r="L29"/>
  <c r="K29"/>
  <c r="M29" s="1"/>
  <c r="I29"/>
  <c r="H29"/>
  <c r="J29" s="1"/>
  <c r="F29"/>
  <c r="E29"/>
  <c r="G29" s="1"/>
  <c r="C29"/>
  <c r="B29"/>
  <c r="D29" s="1"/>
  <c r="L28"/>
  <c r="K28"/>
  <c r="M28" s="1"/>
  <c r="I28"/>
  <c r="H28"/>
  <c r="J28" s="1"/>
  <c r="F28"/>
  <c r="E28"/>
  <c r="G28" s="1"/>
  <c r="C28"/>
  <c r="B28"/>
  <c r="D28" s="1"/>
  <c r="L27"/>
  <c r="K27"/>
  <c r="M27" s="1"/>
  <c r="I27"/>
  <c r="H27"/>
  <c r="J27" s="1"/>
  <c r="F27"/>
  <c r="E27"/>
  <c r="G27" s="1"/>
  <c r="C27"/>
  <c r="B27"/>
  <c r="D27" s="1"/>
  <c r="L26"/>
  <c r="K26"/>
  <c r="K43" s="1"/>
  <c r="I26"/>
  <c r="H26"/>
  <c r="H43" s="1"/>
  <c r="F26"/>
  <c r="E26"/>
  <c r="E43" s="1"/>
  <c r="C26"/>
  <c r="B26"/>
  <c r="L21"/>
  <c r="K21"/>
  <c r="M21" s="1"/>
  <c r="I21"/>
  <c r="H21"/>
  <c r="J21" s="1"/>
  <c r="F21"/>
  <c r="E21"/>
  <c r="G21" s="1"/>
  <c r="L20"/>
  <c r="K20"/>
  <c r="M20" s="1"/>
  <c r="I20"/>
  <c r="H20"/>
  <c r="J20" s="1"/>
  <c r="F20"/>
  <c r="E20"/>
  <c r="G20" s="1"/>
  <c r="L19"/>
  <c r="K19"/>
  <c r="M19" s="1"/>
  <c r="I19"/>
  <c r="H19"/>
  <c r="J19" s="1"/>
  <c r="F19"/>
  <c r="E19"/>
  <c r="G19" s="1"/>
  <c r="L18"/>
  <c r="K18"/>
  <c r="M18" s="1"/>
  <c r="I18"/>
  <c r="H18"/>
  <c r="J18" s="1"/>
  <c r="F18"/>
  <c r="E18"/>
  <c r="G18" s="1"/>
  <c r="L17"/>
  <c r="K17"/>
  <c r="M17" s="1"/>
  <c r="I17"/>
  <c r="H17"/>
  <c r="J17" s="1"/>
  <c r="F17"/>
  <c r="E17"/>
  <c r="G17" s="1"/>
  <c r="L16"/>
  <c r="K16"/>
  <c r="M16" s="1"/>
  <c r="I16"/>
  <c r="H16"/>
  <c r="J16" s="1"/>
  <c r="F16"/>
  <c r="E16"/>
  <c r="G16" s="1"/>
  <c r="L15"/>
  <c r="K15"/>
  <c r="M15" s="1"/>
  <c r="I15"/>
  <c r="H15"/>
  <c r="J15" s="1"/>
  <c r="F15"/>
  <c r="E15"/>
  <c r="G15" s="1"/>
  <c r="L14"/>
  <c r="K14"/>
  <c r="M14" s="1"/>
  <c r="I14"/>
  <c r="H14"/>
  <c r="J14" s="1"/>
  <c r="F14"/>
  <c r="E14"/>
  <c r="G14" s="1"/>
  <c r="L13"/>
  <c r="K13"/>
  <c r="M13" s="1"/>
  <c r="I13"/>
  <c r="H13"/>
  <c r="J13" s="1"/>
  <c r="F13"/>
  <c r="E13"/>
  <c r="G13" s="1"/>
  <c r="L12"/>
  <c r="K12"/>
  <c r="M12" s="1"/>
  <c r="I12"/>
  <c r="H12"/>
  <c r="J12" s="1"/>
  <c r="F12"/>
  <c r="E12"/>
  <c r="G12" s="1"/>
  <c r="L11"/>
  <c r="K11"/>
  <c r="M11" s="1"/>
  <c r="I11"/>
  <c r="H11"/>
  <c r="J11" s="1"/>
  <c r="F11"/>
  <c r="E11"/>
  <c r="G11" s="1"/>
  <c r="L10"/>
  <c r="K10"/>
  <c r="M10" s="1"/>
  <c r="I10"/>
  <c r="H10"/>
  <c r="J10" s="1"/>
  <c r="F10"/>
  <c r="E10"/>
  <c r="G10" s="1"/>
  <c r="L9"/>
  <c r="K9"/>
  <c r="M9" s="1"/>
  <c r="I9"/>
  <c r="H9"/>
  <c r="J9" s="1"/>
  <c r="F9"/>
  <c r="E9"/>
  <c r="G9" s="1"/>
  <c r="L8"/>
  <c r="K8"/>
  <c r="M8" s="1"/>
  <c r="I8"/>
  <c r="H8"/>
  <c r="J8" s="1"/>
  <c r="F8"/>
  <c r="E8"/>
  <c r="G8" s="1"/>
  <c r="L7"/>
  <c r="K7"/>
  <c r="M7" s="1"/>
  <c r="I7"/>
  <c r="H7"/>
  <c r="J7" s="1"/>
  <c r="F7"/>
  <c r="E7"/>
  <c r="G7" s="1"/>
  <c r="L6"/>
  <c r="K6"/>
  <c r="M6" s="1"/>
  <c r="I6"/>
  <c r="H6"/>
  <c r="J6" s="1"/>
  <c r="F6"/>
  <c r="E6"/>
  <c r="G6" s="1"/>
  <c r="L5"/>
  <c r="K5"/>
  <c r="M5" s="1"/>
  <c r="I5"/>
  <c r="H5"/>
  <c r="H22" s="1"/>
  <c r="F5"/>
  <c r="E5"/>
  <c r="J146" i="17" s="1"/>
  <c r="I146" s="1"/>
  <c r="H146"/>
  <c r="G146" s="1"/>
  <c r="F146" s="1"/>
  <c r="E146"/>
  <c r="D146" s="1"/>
  <c r="C146" s="1"/>
  <c r="B146"/>
  <c r="J145"/>
  <c r="I145"/>
  <c r="H145"/>
  <c r="G145"/>
  <c r="F145"/>
  <c r="E145"/>
  <c r="D145"/>
  <c r="C145"/>
  <c r="B145"/>
  <c r="J144"/>
  <c r="I144"/>
  <c r="H144"/>
  <c r="G144"/>
  <c r="F144"/>
  <c r="E144"/>
  <c r="D144"/>
  <c r="C144"/>
  <c r="B144"/>
  <c r="J143"/>
  <c r="I143"/>
  <c r="H143"/>
  <c r="G143"/>
  <c r="F143"/>
  <c r="E143"/>
  <c r="D143"/>
  <c r="C143"/>
  <c r="B143"/>
  <c r="J142"/>
  <c r="I142"/>
  <c r="H142"/>
  <c r="G142"/>
  <c r="F142"/>
  <c r="E142"/>
  <c r="D142"/>
  <c r="C142"/>
  <c r="B142"/>
  <c r="J141"/>
  <c r="I141"/>
  <c r="H141"/>
  <c r="G141"/>
  <c r="F141"/>
  <c r="E141"/>
  <c r="D141"/>
  <c r="C141"/>
  <c r="B141"/>
  <c r="J140"/>
  <c r="I140"/>
  <c r="H140"/>
  <c r="G140"/>
  <c r="F140"/>
  <c r="E140"/>
  <c r="D140"/>
  <c r="C140"/>
  <c r="B140"/>
  <c r="J139"/>
  <c r="I139"/>
  <c r="H139"/>
  <c r="G139"/>
  <c r="F139"/>
  <c r="E139"/>
  <c r="D139"/>
  <c r="C139"/>
  <c r="B139"/>
  <c r="J138"/>
  <c r="I138"/>
  <c r="H138"/>
  <c r="G138"/>
  <c r="F138"/>
  <c r="E138"/>
  <c r="D138"/>
  <c r="C138"/>
  <c r="B138"/>
  <c r="J137"/>
  <c r="I137"/>
  <c r="H137"/>
  <c r="G137"/>
  <c r="F137"/>
  <c r="E137"/>
  <c r="D137"/>
  <c r="C137"/>
  <c r="B137"/>
  <c r="J136"/>
  <c r="I136"/>
  <c r="H136"/>
  <c r="G136"/>
  <c r="F136"/>
  <c r="E136"/>
  <c r="D136"/>
  <c r="C136"/>
  <c r="B136"/>
  <c r="J135"/>
  <c r="I135"/>
  <c r="H135"/>
  <c r="G135"/>
  <c r="F135"/>
  <c r="E135"/>
  <c r="D135"/>
  <c r="C135"/>
  <c r="B135"/>
  <c r="J134"/>
  <c r="I134"/>
  <c r="H134"/>
  <c r="G134"/>
  <c r="F134"/>
  <c r="E134"/>
  <c r="D134"/>
  <c r="C134"/>
  <c r="B134"/>
  <c r="J133"/>
  <c r="I133"/>
  <c r="H133"/>
  <c r="G133"/>
  <c r="F133"/>
  <c r="E133"/>
  <c r="D133"/>
  <c r="C133"/>
  <c r="B133"/>
  <c r="J132"/>
  <c r="I132"/>
  <c r="H132"/>
  <c r="G132"/>
  <c r="F132"/>
  <c r="E132"/>
  <c r="D132"/>
  <c r="C132"/>
  <c r="B132"/>
  <c r="J131"/>
  <c r="I131"/>
  <c r="H131"/>
  <c r="G131"/>
  <c r="F131"/>
  <c r="E131"/>
  <c r="D131"/>
  <c r="C131"/>
  <c r="B131"/>
  <c r="J130"/>
  <c r="I130"/>
  <c r="H130"/>
  <c r="G130"/>
  <c r="F130"/>
  <c r="E130"/>
  <c r="D130"/>
  <c r="C130"/>
  <c r="B130"/>
  <c r="J129"/>
  <c r="I129"/>
  <c r="H129"/>
  <c r="G129"/>
  <c r="F129"/>
  <c r="E129"/>
  <c r="D129"/>
  <c r="C129"/>
  <c r="B129"/>
  <c r="M125" s="1"/>
  <c r="L125" s="1"/>
  <c r="K125"/>
  <c r="J125" s="1"/>
  <c r="I125" s="1"/>
  <c r="H125"/>
  <c r="G125" s="1"/>
  <c r="F125" s="1"/>
  <c r="E125"/>
  <c r="D125" s="1"/>
  <c r="C125" s="1"/>
  <c r="B125"/>
  <c r="M124"/>
  <c r="L124"/>
  <c r="K124"/>
  <c r="J124"/>
  <c r="I124"/>
  <c r="H124"/>
  <c r="G124"/>
  <c r="F124"/>
  <c r="E124"/>
  <c r="D124"/>
  <c r="C124"/>
  <c r="B124"/>
  <c r="M123"/>
  <c r="L123"/>
  <c r="K123"/>
  <c r="J123"/>
  <c r="I123"/>
  <c r="H123"/>
  <c r="G123"/>
  <c r="F123"/>
  <c r="E123"/>
  <c r="D123"/>
  <c r="C123"/>
  <c r="B123"/>
  <c r="M122"/>
  <c r="L122"/>
  <c r="K122"/>
  <c r="J122"/>
  <c r="I122"/>
  <c r="H122"/>
  <c r="G122"/>
  <c r="F122"/>
  <c r="E122"/>
  <c r="D122"/>
  <c r="C122"/>
  <c r="B122"/>
  <c r="M121"/>
  <c r="L121"/>
  <c r="K121"/>
  <c r="J121"/>
  <c r="I121"/>
  <c r="H121"/>
  <c r="G121"/>
  <c r="F121"/>
  <c r="E121"/>
  <c r="D121"/>
  <c r="C121"/>
  <c r="B121"/>
  <c r="M120"/>
  <c r="L120"/>
  <c r="K120"/>
  <c r="J120"/>
  <c r="I120"/>
  <c r="H120"/>
  <c r="G120"/>
  <c r="F120"/>
  <c r="E120"/>
  <c r="D120"/>
  <c r="C120"/>
  <c r="B120"/>
  <c r="M119"/>
  <c r="L119"/>
  <c r="K119"/>
  <c r="J119"/>
  <c r="I119"/>
  <c r="H119"/>
  <c r="G119"/>
  <c r="F119"/>
  <c r="E119"/>
  <c r="D119"/>
  <c r="C119"/>
  <c r="B119"/>
  <c r="M118"/>
  <c r="L118"/>
  <c r="K118"/>
  <c r="J118"/>
  <c r="I118"/>
  <c r="H118"/>
  <c r="G118"/>
  <c r="F118"/>
  <c r="E118"/>
  <c r="D118"/>
  <c r="C118"/>
  <c r="B118"/>
  <c r="M117"/>
  <c r="L117"/>
  <c r="K117"/>
  <c r="J117"/>
  <c r="I117"/>
  <c r="H117"/>
  <c r="G117"/>
  <c r="F117"/>
  <c r="E117"/>
  <c r="D117"/>
  <c r="C117"/>
  <c r="B117"/>
  <c r="M116"/>
  <c r="L116"/>
  <c r="K116"/>
  <c r="J116"/>
  <c r="I116"/>
  <c r="H116"/>
  <c r="G116"/>
  <c r="F116"/>
  <c r="E116"/>
  <c r="D116"/>
  <c r="C116"/>
  <c r="B116"/>
  <c r="M115"/>
  <c r="L115"/>
  <c r="K115"/>
  <c r="J115"/>
  <c r="I115"/>
  <c r="H115"/>
  <c r="G115"/>
  <c r="F115"/>
  <c r="E115"/>
  <c r="D115"/>
  <c r="C115"/>
  <c r="B115"/>
  <c r="M114"/>
  <c r="L114"/>
  <c r="K114"/>
  <c r="J114"/>
  <c r="I114"/>
  <c r="H114"/>
  <c r="G114"/>
  <c r="F114"/>
  <c r="E114"/>
  <c r="D114"/>
  <c r="C114"/>
  <c r="B114"/>
  <c r="M113"/>
  <c r="L113"/>
  <c r="K113"/>
  <c r="J113"/>
  <c r="I113"/>
  <c r="H113"/>
  <c r="G113"/>
  <c r="F113"/>
  <c r="E113"/>
  <c r="D113"/>
  <c r="C113"/>
  <c r="B113"/>
  <c r="M112"/>
  <c r="L112"/>
  <c r="K112"/>
  <c r="J112"/>
  <c r="I112"/>
  <c r="H112"/>
  <c r="G112"/>
  <c r="F112"/>
  <c r="E112"/>
  <c r="D112"/>
  <c r="C112"/>
  <c r="B112"/>
  <c r="M111"/>
  <c r="L111"/>
  <c r="K111"/>
  <c r="J111"/>
  <c r="I111"/>
  <c r="H111"/>
  <c r="G111"/>
  <c r="F111"/>
  <c r="E111"/>
  <c r="D111"/>
  <c r="C111"/>
  <c r="B111"/>
  <c r="M110"/>
  <c r="L110"/>
  <c r="K110"/>
  <c r="J110"/>
  <c r="I110"/>
  <c r="H110"/>
  <c r="G110"/>
  <c r="F110"/>
  <c r="E110"/>
  <c r="D110"/>
  <c r="C110"/>
  <c r="B110"/>
  <c r="M109"/>
  <c r="L109"/>
  <c r="K109"/>
  <c r="J109"/>
  <c r="I109"/>
  <c r="H109"/>
  <c r="G109"/>
  <c r="F109"/>
  <c r="E109"/>
  <c r="D109"/>
  <c r="C109"/>
  <c r="B109"/>
  <c r="M108"/>
  <c r="L108"/>
  <c r="K108"/>
  <c r="J108"/>
  <c r="I108"/>
  <c r="H108"/>
  <c r="G108"/>
  <c r="F108"/>
  <c r="E108"/>
  <c r="D108"/>
  <c r="C108"/>
  <c r="B108"/>
  <c r="M95" s="1"/>
  <c r="L95" s="1"/>
  <c r="K95"/>
  <c r="J95" s="1"/>
  <c r="I95" s="1"/>
  <c r="H95"/>
  <c r="G95" s="1"/>
  <c r="F95" s="1"/>
  <c r="E95"/>
  <c r="D95" s="1"/>
  <c r="C95" s="1"/>
  <c r="B95"/>
  <c r="M94"/>
  <c r="L94"/>
  <c r="K94"/>
  <c r="J94"/>
  <c r="I94"/>
  <c r="H94"/>
  <c r="G94"/>
  <c r="F94"/>
  <c r="E94"/>
  <c r="D94"/>
  <c r="C94"/>
  <c r="B94"/>
  <c r="M93"/>
  <c r="L93"/>
  <c r="K93"/>
  <c r="J93"/>
  <c r="I93"/>
  <c r="H93"/>
  <c r="G93"/>
  <c r="F93"/>
  <c r="E93"/>
  <c r="D93"/>
  <c r="C93"/>
  <c r="B93"/>
  <c r="M92"/>
  <c r="L92"/>
  <c r="K92"/>
  <c r="J92"/>
  <c r="I92"/>
  <c r="H92"/>
  <c r="G92"/>
  <c r="F92"/>
  <c r="E92"/>
  <c r="D92"/>
  <c r="C92"/>
  <c r="B92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9"/>
  <c r="L89"/>
  <c r="K89"/>
  <c r="J89"/>
  <c r="I89"/>
  <c r="H89"/>
  <c r="G89"/>
  <c r="F89"/>
  <c r="E89"/>
  <c r="D89"/>
  <c r="C89"/>
  <c r="B89"/>
  <c r="M88"/>
  <c r="L88"/>
  <c r="K88"/>
  <c r="J88"/>
  <c r="I88"/>
  <c r="H88"/>
  <c r="G88"/>
  <c r="F88"/>
  <c r="E88"/>
  <c r="D88"/>
  <c r="C88"/>
  <c r="B88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3" s="1"/>
  <c r="L73" s="1"/>
  <c r="K73"/>
  <c r="J73" s="1"/>
  <c r="I73" s="1"/>
  <c r="H73"/>
  <c r="G73" s="1"/>
  <c r="F73" s="1"/>
  <c r="E73"/>
  <c r="D73"/>
  <c r="C73" s="1"/>
  <c r="B73"/>
  <c r="M72"/>
  <c r="L72"/>
  <c r="K72"/>
  <c r="J72"/>
  <c r="I72"/>
  <c r="H72"/>
  <c r="G72"/>
  <c r="F72"/>
  <c r="E72"/>
  <c r="D72"/>
  <c r="C72"/>
  <c r="B72"/>
  <c r="M71"/>
  <c r="L71"/>
  <c r="K71"/>
  <c r="J71"/>
  <c r="I71"/>
  <c r="H71"/>
  <c r="G71"/>
  <c r="F71"/>
  <c r="E71"/>
  <c r="D71"/>
  <c r="C71"/>
  <c r="B71"/>
  <c r="M70"/>
  <c r="L70"/>
  <c r="K70"/>
  <c r="J70"/>
  <c r="I70"/>
  <c r="H70"/>
  <c r="G70"/>
  <c r="F70"/>
  <c r="E70"/>
  <c r="D70"/>
  <c r="C70"/>
  <c r="B70"/>
  <c r="M69"/>
  <c r="L69"/>
  <c r="K69"/>
  <c r="J69"/>
  <c r="I69"/>
  <c r="H69"/>
  <c r="G69"/>
  <c r="F69"/>
  <c r="E69"/>
  <c r="D69"/>
  <c r="C69"/>
  <c r="B69"/>
  <c r="M68"/>
  <c r="L68"/>
  <c r="K68"/>
  <c r="J68"/>
  <c r="I68"/>
  <c r="H68"/>
  <c r="G68"/>
  <c r="F68"/>
  <c r="E68"/>
  <c r="D68"/>
  <c r="C68"/>
  <c r="B68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9"/>
  <c r="L59"/>
  <c r="K59"/>
  <c r="J59"/>
  <c r="I59"/>
  <c r="H59"/>
  <c r="G59"/>
  <c r="F59"/>
  <c r="E59"/>
  <c r="D59"/>
  <c r="C59"/>
  <c r="B59"/>
  <c r="M58"/>
  <c r="L58"/>
  <c r="K58"/>
  <c r="J58"/>
  <c r="I58"/>
  <c r="H58"/>
  <c r="G58"/>
  <c r="F58"/>
  <c r="E58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D56"/>
  <c r="C56"/>
  <c r="B56"/>
  <c r="M43" s="1"/>
  <c r="L43"/>
  <c r="K43"/>
  <c r="J43" s="1"/>
  <c r="I43" s="1"/>
  <c r="H43"/>
  <c r="G43" s="1"/>
  <c r="F43" s="1"/>
  <c r="E43"/>
  <c r="D43" s="1"/>
  <c r="C43" s="1"/>
  <c r="B43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3"/>
  <c r="L33"/>
  <c r="K33"/>
  <c r="J33"/>
  <c r="I33"/>
  <c r="H33"/>
  <c r="G33"/>
  <c r="F33"/>
  <c r="E33"/>
  <c r="D33"/>
  <c r="C33"/>
  <c r="B33"/>
  <c r="M32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2" s="1"/>
  <c r="L22" s="1"/>
  <c r="K22"/>
  <c r="J22" s="1"/>
  <c r="I22" s="1"/>
  <c r="H22"/>
  <c r="G22" s="1"/>
  <c r="F22" s="1"/>
  <c r="E22"/>
  <c r="D22"/>
  <c r="C22"/>
  <c r="B22"/>
  <c r="M21"/>
  <c r="L21"/>
  <c r="K21"/>
  <c r="J21"/>
  <c r="I21"/>
  <c r="H21"/>
  <c r="G21"/>
  <c r="F21"/>
  <c r="E21"/>
  <c r="M20"/>
  <c r="L20"/>
  <c r="K20"/>
  <c r="J20"/>
  <c r="I20"/>
  <c r="H20"/>
  <c r="G20"/>
  <c r="F20"/>
  <c r="E20"/>
  <c r="M19"/>
  <c r="L19"/>
  <c r="K19"/>
  <c r="J19"/>
  <c r="I19"/>
  <c r="H19"/>
  <c r="G19"/>
  <c r="F19"/>
  <c r="E19"/>
  <c r="M18"/>
  <c r="L18"/>
  <c r="K18"/>
  <c r="J18"/>
  <c r="I18"/>
  <c r="H18"/>
  <c r="G18"/>
  <c r="F18"/>
  <c r="E18"/>
  <c r="M17"/>
  <c r="L17"/>
  <c r="K17"/>
  <c r="J17"/>
  <c r="I17"/>
  <c r="H17"/>
  <c r="G17"/>
  <c r="F17"/>
  <c r="E17"/>
  <c r="M16"/>
  <c r="L16"/>
  <c r="K16"/>
  <c r="J16"/>
  <c r="I16"/>
  <c r="H16"/>
  <c r="G16"/>
  <c r="F16"/>
  <c r="E16"/>
  <c r="M15"/>
  <c r="L15"/>
  <c r="K15"/>
  <c r="J15"/>
  <c r="I15"/>
  <c r="H15"/>
  <c r="G15"/>
  <c r="F15"/>
  <c r="E15"/>
  <c r="M14"/>
  <c r="L14"/>
  <c r="K14"/>
  <c r="J14"/>
  <c r="I14"/>
  <c r="H14"/>
  <c r="G14"/>
  <c r="F14"/>
  <c r="E14"/>
  <c r="M13"/>
  <c r="L13"/>
  <c r="K13"/>
  <c r="J13"/>
  <c r="I13"/>
  <c r="H13"/>
  <c r="G13"/>
  <c r="F13"/>
  <c r="E13"/>
  <c r="M12"/>
  <c r="L12"/>
  <c r="K12"/>
  <c r="J12"/>
  <c r="I12"/>
  <c r="H12"/>
  <c r="G12"/>
  <c r="F12"/>
  <c r="E12"/>
  <c r="M11"/>
  <c r="L11"/>
  <c r="K11"/>
  <c r="J11"/>
  <c r="I11"/>
  <c r="H11"/>
  <c r="G11"/>
  <c r="F11"/>
  <c r="E11"/>
  <c r="M10"/>
  <c r="L10"/>
  <c r="K10"/>
  <c r="J10"/>
  <c r="I10"/>
  <c r="H10"/>
  <c r="G10"/>
  <c r="F10"/>
  <c r="E10"/>
  <c r="M9"/>
  <c r="L9"/>
  <c r="K9"/>
  <c r="J9"/>
  <c r="I9"/>
  <c r="H9"/>
  <c r="G9"/>
  <c r="F9"/>
  <c r="E9"/>
  <c r="M8"/>
  <c r="L8"/>
  <c r="K8"/>
  <c r="J8"/>
  <c r="I8"/>
  <c r="H8"/>
  <c r="G8"/>
  <c r="F8"/>
  <c r="E8"/>
  <c r="M7"/>
  <c r="L7"/>
  <c r="K7"/>
  <c r="J7"/>
  <c r="I7"/>
  <c r="H7"/>
  <c r="G7"/>
  <c r="F7"/>
  <c r="E7"/>
  <c r="M6"/>
  <c r="L6"/>
  <c r="K6"/>
  <c r="J6"/>
  <c r="I6"/>
  <c r="H6"/>
  <c r="G6"/>
  <c r="F6"/>
  <c r="E6"/>
  <c r="M5"/>
  <c r="L5"/>
  <c r="K5"/>
  <c r="J5"/>
  <c r="I5"/>
  <c r="H5"/>
  <c r="G5"/>
  <c r="F5"/>
  <c r="E5"/>
  <c r="J145" i="16"/>
  <c r="I145"/>
  <c r="H145"/>
  <c r="G145"/>
  <c r="F145"/>
  <c r="E145"/>
  <c r="D145"/>
  <c r="C145"/>
  <c r="B145"/>
  <c r="J144"/>
  <c r="I144"/>
  <c r="H144"/>
  <c r="G144"/>
  <c r="F144"/>
  <c r="E144"/>
  <c r="D144"/>
  <c r="C144"/>
  <c r="B144"/>
  <c r="J143"/>
  <c r="I143"/>
  <c r="H143"/>
  <c r="G143"/>
  <c r="F143"/>
  <c r="E143"/>
  <c r="D143"/>
  <c r="C143"/>
  <c r="B143"/>
  <c r="J142"/>
  <c r="I142"/>
  <c r="H142"/>
  <c r="G142"/>
  <c r="F142"/>
  <c r="E142"/>
  <c r="D142"/>
  <c r="C142"/>
  <c r="B142"/>
  <c r="J141"/>
  <c r="I141"/>
  <c r="H141"/>
  <c r="G141"/>
  <c r="F141"/>
  <c r="E141"/>
  <c r="D141"/>
  <c r="C141"/>
  <c r="B141"/>
  <c r="J140"/>
  <c r="I140"/>
  <c r="H140"/>
  <c r="G140"/>
  <c r="F140"/>
  <c r="E140"/>
  <c r="D140"/>
  <c r="C140"/>
  <c r="B140"/>
  <c r="J139"/>
  <c r="I139"/>
  <c r="H139"/>
  <c r="G139"/>
  <c r="F139"/>
  <c r="E139"/>
  <c r="D139"/>
  <c r="C139"/>
  <c r="B139"/>
  <c r="J138"/>
  <c r="I138"/>
  <c r="H138"/>
  <c r="G138"/>
  <c r="F138"/>
  <c r="E138"/>
  <c r="D138"/>
  <c r="C138"/>
  <c r="B138"/>
  <c r="J137"/>
  <c r="I137"/>
  <c r="H137"/>
  <c r="G137"/>
  <c r="F137"/>
  <c r="E137"/>
  <c r="D137"/>
  <c r="C137"/>
  <c r="B137"/>
  <c r="J136"/>
  <c r="I136"/>
  <c r="H136"/>
  <c r="G136"/>
  <c r="F136"/>
  <c r="E136"/>
  <c r="D136"/>
  <c r="C136"/>
  <c r="B136"/>
  <c r="J135"/>
  <c r="I135"/>
  <c r="H135"/>
  <c r="G135"/>
  <c r="F135"/>
  <c r="E135"/>
  <c r="D135"/>
  <c r="C135"/>
  <c r="B135"/>
  <c r="J134"/>
  <c r="I134"/>
  <c r="H134"/>
  <c r="G134"/>
  <c r="F134"/>
  <c r="E134"/>
  <c r="D134"/>
  <c r="C134"/>
  <c r="B134"/>
  <c r="J133"/>
  <c r="I133"/>
  <c r="H133"/>
  <c r="G133"/>
  <c r="F133"/>
  <c r="E133"/>
  <c r="D133"/>
  <c r="C133"/>
  <c r="B133"/>
  <c r="J132"/>
  <c r="I132"/>
  <c r="H132"/>
  <c r="G132"/>
  <c r="F132"/>
  <c r="E132"/>
  <c r="D132"/>
  <c r="C132"/>
  <c r="B132"/>
  <c r="J131"/>
  <c r="I131"/>
  <c r="H131"/>
  <c r="G131"/>
  <c r="F131"/>
  <c r="E131"/>
  <c r="D131"/>
  <c r="C131"/>
  <c r="B131"/>
  <c r="J130"/>
  <c r="I130"/>
  <c r="H130"/>
  <c r="G130"/>
  <c r="F130"/>
  <c r="E130"/>
  <c r="D130"/>
  <c r="C130"/>
  <c r="B130"/>
  <c r="J129"/>
  <c r="I129"/>
  <c r="H129"/>
  <c r="G129"/>
  <c r="F129"/>
  <c r="E129"/>
  <c r="D129"/>
  <c r="C129"/>
  <c r="B129"/>
  <c r="J128"/>
  <c r="I128"/>
  <c r="H128"/>
  <c r="G128"/>
  <c r="F128"/>
  <c r="E128"/>
  <c r="D128"/>
  <c r="C128"/>
  <c r="B128"/>
  <c r="M124"/>
  <c r="L124"/>
  <c r="K124"/>
  <c r="J124"/>
  <c r="I124"/>
  <c r="H124"/>
  <c r="G124"/>
  <c r="F124"/>
  <c r="E124"/>
  <c r="D124"/>
  <c r="C124"/>
  <c r="B124"/>
  <c r="M123"/>
  <c r="L123"/>
  <c r="K123"/>
  <c r="J123"/>
  <c r="I123"/>
  <c r="H123"/>
  <c r="G123"/>
  <c r="F123"/>
  <c r="E123"/>
  <c r="D123"/>
  <c r="C123"/>
  <c r="B123"/>
  <c r="M122"/>
  <c r="L122"/>
  <c r="K122"/>
  <c r="J122"/>
  <c r="I122"/>
  <c r="H122"/>
  <c r="G122"/>
  <c r="F122"/>
  <c r="E122"/>
  <c r="D122"/>
  <c r="C122"/>
  <c r="B122"/>
  <c r="M121"/>
  <c r="L121"/>
  <c r="K121"/>
  <c r="J121"/>
  <c r="I121"/>
  <c r="H121"/>
  <c r="G121"/>
  <c r="F121"/>
  <c r="E121"/>
  <c r="D121"/>
  <c r="C121"/>
  <c r="B121"/>
  <c r="M120"/>
  <c r="L120"/>
  <c r="K120"/>
  <c r="J120"/>
  <c r="I120"/>
  <c r="H120"/>
  <c r="G120"/>
  <c r="F120"/>
  <c r="E120"/>
  <c r="D120"/>
  <c r="C120"/>
  <c r="B120"/>
  <c r="M119"/>
  <c r="L119"/>
  <c r="K119"/>
  <c r="J119"/>
  <c r="I119"/>
  <c r="H119"/>
  <c r="G119"/>
  <c r="F119"/>
  <c r="E119"/>
  <c r="D119"/>
  <c r="C119"/>
  <c r="B119"/>
  <c r="M118"/>
  <c r="L118"/>
  <c r="K118"/>
  <c r="J118"/>
  <c r="I118"/>
  <c r="H118"/>
  <c r="G118"/>
  <c r="F118"/>
  <c r="E118"/>
  <c r="D118"/>
  <c r="C118"/>
  <c r="B118"/>
  <c r="M117"/>
  <c r="L117"/>
  <c r="K117"/>
  <c r="J117"/>
  <c r="I117"/>
  <c r="H117"/>
  <c r="G117"/>
  <c r="F117"/>
  <c r="E117"/>
  <c r="D117"/>
  <c r="C117"/>
  <c r="B117"/>
  <c r="M116"/>
  <c r="L116"/>
  <c r="K116"/>
  <c r="J116"/>
  <c r="I116"/>
  <c r="H116"/>
  <c r="G116"/>
  <c r="F116"/>
  <c r="E116"/>
  <c r="D116"/>
  <c r="C116"/>
  <c r="B116"/>
  <c r="M115"/>
  <c r="L115"/>
  <c r="K115"/>
  <c r="J115"/>
  <c r="I115"/>
  <c r="H115"/>
  <c r="G115"/>
  <c r="F115"/>
  <c r="E115"/>
  <c r="D115"/>
  <c r="C115"/>
  <c r="B115"/>
  <c r="M114"/>
  <c r="L114"/>
  <c r="K114"/>
  <c r="J114"/>
  <c r="I114"/>
  <c r="H114"/>
  <c r="G114"/>
  <c r="F114"/>
  <c r="E114"/>
  <c r="D114"/>
  <c r="C114"/>
  <c r="B114"/>
  <c r="M113"/>
  <c r="L113"/>
  <c r="K113"/>
  <c r="J113"/>
  <c r="I113"/>
  <c r="H113"/>
  <c r="G113"/>
  <c r="F113"/>
  <c r="E113"/>
  <c r="D113"/>
  <c r="C113"/>
  <c r="B113"/>
  <c r="M112"/>
  <c r="L112"/>
  <c r="K112"/>
  <c r="J112"/>
  <c r="I112"/>
  <c r="H112"/>
  <c r="G112"/>
  <c r="F112"/>
  <c r="E112"/>
  <c r="D112"/>
  <c r="C112"/>
  <c r="B112"/>
  <c r="M111"/>
  <c r="L111"/>
  <c r="K111"/>
  <c r="J111"/>
  <c r="I111"/>
  <c r="H111"/>
  <c r="G111"/>
  <c r="F111"/>
  <c r="E111"/>
  <c r="D111"/>
  <c r="C111"/>
  <c r="B111"/>
  <c r="M110"/>
  <c r="L110"/>
  <c r="K110"/>
  <c r="J110"/>
  <c r="I110"/>
  <c r="H110"/>
  <c r="G110"/>
  <c r="F110"/>
  <c r="E110"/>
  <c r="D110"/>
  <c r="C110"/>
  <c r="B110"/>
  <c r="M109"/>
  <c r="L109"/>
  <c r="K109"/>
  <c r="J109"/>
  <c r="I109"/>
  <c r="H109"/>
  <c r="G109"/>
  <c r="F109"/>
  <c r="E109"/>
  <c r="D109"/>
  <c r="C109"/>
  <c r="B109"/>
  <c r="M108"/>
  <c r="L108"/>
  <c r="K108"/>
  <c r="J108"/>
  <c r="I108"/>
  <c r="H108"/>
  <c r="G108"/>
  <c r="F108"/>
  <c r="E108"/>
  <c r="D108"/>
  <c r="C108"/>
  <c r="B108"/>
  <c r="M107"/>
  <c r="L107"/>
  <c r="K107"/>
  <c r="J107"/>
  <c r="I107"/>
  <c r="H107"/>
  <c r="G107"/>
  <c r="F107"/>
  <c r="E107"/>
  <c r="D107"/>
  <c r="C107"/>
  <c r="B107"/>
  <c r="M94"/>
  <c r="L94"/>
  <c r="K94"/>
  <c r="J94"/>
  <c r="I94"/>
  <c r="H94"/>
  <c r="G94"/>
  <c r="F94"/>
  <c r="E94"/>
  <c r="D94"/>
  <c r="C94"/>
  <c r="B94"/>
  <c r="M93"/>
  <c r="L93"/>
  <c r="K93"/>
  <c r="J93"/>
  <c r="I93"/>
  <c r="H93"/>
  <c r="G93"/>
  <c r="F93"/>
  <c r="E93"/>
  <c r="D93"/>
  <c r="C93"/>
  <c r="B93"/>
  <c r="M92"/>
  <c r="L92"/>
  <c r="K92"/>
  <c r="J92"/>
  <c r="I92"/>
  <c r="H92"/>
  <c r="G92"/>
  <c r="F92"/>
  <c r="E92"/>
  <c r="D92"/>
  <c r="C92"/>
  <c r="B92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9"/>
  <c r="L89"/>
  <c r="K89"/>
  <c r="J89"/>
  <c r="I89"/>
  <c r="H89"/>
  <c r="G89"/>
  <c r="F89"/>
  <c r="E89"/>
  <c r="D89"/>
  <c r="C89"/>
  <c r="B89"/>
  <c r="M88"/>
  <c r="L88"/>
  <c r="K88"/>
  <c r="J88"/>
  <c r="I88"/>
  <c r="H88"/>
  <c r="G88"/>
  <c r="F88"/>
  <c r="E88"/>
  <c r="D88"/>
  <c r="C88"/>
  <c r="B88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7"/>
  <c r="L77"/>
  <c r="K77"/>
  <c r="J77"/>
  <c r="I77"/>
  <c r="H77"/>
  <c r="G77"/>
  <c r="F77"/>
  <c r="E77"/>
  <c r="D77"/>
  <c r="C77"/>
  <c r="B77"/>
  <c r="M73"/>
  <c r="L73"/>
  <c r="K73"/>
  <c r="J73"/>
  <c r="I73"/>
  <c r="H73"/>
  <c r="G73"/>
  <c r="F73"/>
  <c r="E73"/>
  <c r="D73"/>
  <c r="C73"/>
  <c r="B73"/>
  <c r="M72"/>
  <c r="L72"/>
  <c r="K72"/>
  <c r="J72"/>
  <c r="I72"/>
  <c r="H72"/>
  <c r="G72"/>
  <c r="F72"/>
  <c r="E72"/>
  <c r="D72"/>
  <c r="C72"/>
  <c r="B72"/>
  <c r="M71"/>
  <c r="L71"/>
  <c r="K71"/>
  <c r="J71"/>
  <c r="I71"/>
  <c r="H71"/>
  <c r="G71"/>
  <c r="F71"/>
  <c r="E71"/>
  <c r="D71"/>
  <c r="C71"/>
  <c r="B71"/>
  <c r="M70"/>
  <c r="L70"/>
  <c r="K70"/>
  <c r="J70"/>
  <c r="I70"/>
  <c r="H70"/>
  <c r="G70"/>
  <c r="F70"/>
  <c r="E70"/>
  <c r="D70"/>
  <c r="C70"/>
  <c r="B70"/>
  <c r="M69"/>
  <c r="L69"/>
  <c r="K69"/>
  <c r="J69"/>
  <c r="I69"/>
  <c r="H69"/>
  <c r="G69"/>
  <c r="F69"/>
  <c r="E69"/>
  <c r="D69"/>
  <c r="C69"/>
  <c r="B69"/>
  <c r="M68"/>
  <c r="L68"/>
  <c r="K68"/>
  <c r="J68"/>
  <c r="I68"/>
  <c r="H68"/>
  <c r="G68"/>
  <c r="F68"/>
  <c r="E68"/>
  <c r="D68"/>
  <c r="C68"/>
  <c r="B68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9"/>
  <c r="L59"/>
  <c r="K59"/>
  <c r="J59"/>
  <c r="I59"/>
  <c r="H59"/>
  <c r="G59"/>
  <c r="F59"/>
  <c r="E59"/>
  <c r="D59"/>
  <c r="C59"/>
  <c r="B59"/>
  <c r="M58"/>
  <c r="L58"/>
  <c r="K58"/>
  <c r="J58"/>
  <c r="I58"/>
  <c r="H58"/>
  <c r="G58"/>
  <c r="F58"/>
  <c r="E58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D56"/>
  <c r="C56"/>
  <c r="B56"/>
  <c r="M43"/>
  <c r="L43"/>
  <c r="K43"/>
  <c r="J43"/>
  <c r="I43"/>
  <c r="H43"/>
  <c r="G43"/>
  <c r="F43"/>
  <c r="E43"/>
  <c r="D43"/>
  <c r="C43"/>
  <c r="B43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3"/>
  <c r="L33"/>
  <c r="K33"/>
  <c r="J33"/>
  <c r="I33"/>
  <c r="H33"/>
  <c r="G33"/>
  <c r="F33"/>
  <c r="E33"/>
  <c r="D33"/>
  <c r="C33"/>
  <c r="B33"/>
  <c r="M32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2"/>
  <c r="L22"/>
  <c r="K22"/>
  <c r="J22"/>
  <c r="I22"/>
  <c r="H22"/>
  <c r="G22"/>
  <c r="F22"/>
  <c r="E22"/>
  <c r="M21"/>
  <c r="L21"/>
  <c r="K21"/>
  <c r="J21"/>
  <c r="I21"/>
  <c r="H21"/>
  <c r="G21"/>
  <c r="F21"/>
  <c r="E21"/>
  <c r="M20"/>
  <c r="L20"/>
  <c r="K20"/>
  <c r="J20"/>
  <c r="I20"/>
  <c r="H20"/>
  <c r="G20"/>
  <c r="F20"/>
  <c r="E20"/>
  <c r="M19"/>
  <c r="L19"/>
  <c r="K19"/>
  <c r="J19"/>
  <c r="I19"/>
  <c r="H19"/>
  <c r="G19"/>
  <c r="F19"/>
  <c r="E19"/>
  <c r="M18"/>
  <c r="L18"/>
  <c r="K18"/>
  <c r="J18"/>
  <c r="I18"/>
  <c r="H18"/>
  <c r="G18"/>
  <c r="F18"/>
  <c r="E18"/>
  <c r="M17"/>
  <c r="L17"/>
  <c r="K17"/>
  <c r="J17"/>
  <c r="I17"/>
  <c r="H17"/>
  <c r="G17"/>
  <c r="F17"/>
  <c r="E17"/>
  <c r="M16"/>
  <c r="L16"/>
  <c r="K16"/>
  <c r="J16"/>
  <c r="I16"/>
  <c r="H16"/>
  <c r="G16"/>
  <c r="F16"/>
  <c r="E16"/>
  <c r="M15"/>
  <c r="L15"/>
  <c r="K15"/>
  <c r="J15"/>
  <c r="I15"/>
  <c r="H15"/>
  <c r="G15"/>
  <c r="F15"/>
  <c r="E15"/>
  <c r="M14"/>
  <c r="L14"/>
  <c r="K14"/>
  <c r="J14"/>
  <c r="I14"/>
  <c r="H14"/>
  <c r="G14"/>
  <c r="F14"/>
  <c r="E14"/>
  <c r="M13"/>
  <c r="L13"/>
  <c r="K13"/>
  <c r="J13"/>
  <c r="I13"/>
  <c r="H13"/>
  <c r="G13"/>
  <c r="F13"/>
  <c r="E13"/>
  <c r="M12"/>
  <c r="L12"/>
  <c r="K12"/>
  <c r="J12"/>
  <c r="I12"/>
  <c r="H12"/>
  <c r="G12"/>
  <c r="F12"/>
  <c r="E12"/>
  <c r="M11"/>
  <c r="L11"/>
  <c r="K11"/>
  <c r="J11"/>
  <c r="I11"/>
  <c r="H11"/>
  <c r="G11"/>
  <c r="F11"/>
  <c r="E11"/>
  <c r="M10"/>
  <c r="L10"/>
  <c r="K10"/>
  <c r="J10"/>
  <c r="I10"/>
  <c r="H10"/>
  <c r="G10"/>
  <c r="F10"/>
  <c r="E10"/>
  <c r="M9"/>
  <c r="L9"/>
  <c r="K9"/>
  <c r="J9"/>
  <c r="I9"/>
  <c r="H9"/>
  <c r="G9"/>
  <c r="F9"/>
  <c r="E9"/>
  <c r="M8"/>
  <c r="L8"/>
  <c r="K8"/>
  <c r="J8"/>
  <c r="I8"/>
  <c r="H8"/>
  <c r="G8"/>
  <c r="F8"/>
  <c r="E8"/>
  <c r="M7"/>
  <c r="L7"/>
  <c r="K7"/>
  <c r="J7"/>
  <c r="I7"/>
  <c r="H7"/>
  <c r="G7"/>
  <c r="F7"/>
  <c r="E7"/>
  <c r="M6"/>
  <c r="L6"/>
  <c r="K6"/>
  <c r="J6"/>
  <c r="I6"/>
  <c r="H6"/>
  <c r="G6"/>
  <c r="F6"/>
  <c r="E6"/>
  <c r="M5"/>
  <c r="L5"/>
  <c r="K5"/>
  <c r="J5"/>
  <c r="I5"/>
  <c r="H5"/>
  <c r="G5"/>
  <c r="F5"/>
  <c r="E5"/>
  <c r="J145" i="15" s="1"/>
  <c r="I145" s="1"/>
  <c r="H145"/>
  <c r="G145" s="1"/>
  <c r="F145" s="1"/>
  <c r="E145"/>
  <c r="D145" s="1"/>
  <c r="C145" s="1"/>
  <c r="B145"/>
  <c r="J144"/>
  <c r="I144"/>
  <c r="H144"/>
  <c r="G144"/>
  <c r="F144"/>
  <c r="E144"/>
  <c r="D144"/>
  <c r="C144"/>
  <c r="B144"/>
  <c r="J143"/>
  <c r="I143"/>
  <c r="H143"/>
  <c r="G143"/>
  <c r="F143"/>
  <c r="E143"/>
  <c r="D143"/>
  <c r="C143"/>
  <c r="B143"/>
  <c r="J142"/>
  <c r="I142"/>
  <c r="H142"/>
  <c r="G142"/>
  <c r="F142"/>
  <c r="E142"/>
  <c r="D142"/>
  <c r="C142"/>
  <c r="B142"/>
  <c r="J141"/>
  <c r="I141"/>
  <c r="H141"/>
  <c r="G141"/>
  <c r="F141"/>
  <c r="E141"/>
  <c r="D141"/>
  <c r="C141"/>
  <c r="B141"/>
  <c r="J140"/>
  <c r="I140"/>
  <c r="H140"/>
  <c r="G140"/>
  <c r="F140"/>
  <c r="E140"/>
  <c r="D140"/>
  <c r="C140"/>
  <c r="B140"/>
  <c r="J139"/>
  <c r="I139"/>
  <c r="H139"/>
  <c r="G139"/>
  <c r="F139"/>
  <c r="E139"/>
  <c r="D139"/>
  <c r="C139"/>
  <c r="B139"/>
  <c r="J138"/>
  <c r="I138"/>
  <c r="H138"/>
  <c r="G138"/>
  <c r="F138"/>
  <c r="E138"/>
  <c r="D138"/>
  <c r="C138"/>
  <c r="B138"/>
  <c r="J137"/>
  <c r="I137"/>
  <c r="H137"/>
  <c r="G137"/>
  <c r="F137"/>
  <c r="E137"/>
  <c r="D137"/>
  <c r="C137"/>
  <c r="B137"/>
  <c r="J136"/>
  <c r="I136"/>
  <c r="H136"/>
  <c r="G136"/>
  <c r="F136"/>
  <c r="E136"/>
  <c r="D136"/>
  <c r="C136"/>
  <c r="B136"/>
  <c r="J135"/>
  <c r="I135"/>
  <c r="H135"/>
  <c r="G135"/>
  <c r="F135"/>
  <c r="E135"/>
  <c r="D135"/>
  <c r="C135"/>
  <c r="B135"/>
  <c r="J134"/>
  <c r="I134"/>
  <c r="H134"/>
  <c r="G134"/>
  <c r="F134"/>
  <c r="E134"/>
  <c r="D134"/>
  <c r="C134"/>
  <c r="B134"/>
  <c r="J133"/>
  <c r="I133"/>
  <c r="H133"/>
  <c r="G133"/>
  <c r="F133"/>
  <c r="E133"/>
  <c r="D133"/>
  <c r="C133"/>
  <c r="B133"/>
  <c r="J132"/>
  <c r="I132"/>
  <c r="H132"/>
  <c r="G132"/>
  <c r="F132"/>
  <c r="E132"/>
  <c r="D132"/>
  <c r="C132"/>
  <c r="B132"/>
  <c r="J131"/>
  <c r="I131"/>
  <c r="H131"/>
  <c r="G131"/>
  <c r="F131"/>
  <c r="E131"/>
  <c r="D131"/>
  <c r="C131"/>
  <c r="B131"/>
  <c r="J130"/>
  <c r="I130"/>
  <c r="H130"/>
  <c r="G130"/>
  <c r="F130"/>
  <c r="E130"/>
  <c r="D130"/>
  <c r="C130"/>
  <c r="B130"/>
  <c r="J129"/>
  <c r="I129"/>
  <c r="H129"/>
  <c r="G129"/>
  <c r="F129"/>
  <c r="E129"/>
  <c r="D129"/>
  <c r="C129"/>
  <c r="B129"/>
  <c r="J128"/>
  <c r="I128"/>
  <c r="H128"/>
  <c r="G128"/>
  <c r="F128"/>
  <c r="E128"/>
  <c r="D128"/>
  <c r="C128"/>
  <c r="B128"/>
  <c r="M124" s="1"/>
  <c r="L124"/>
  <c r="K124"/>
  <c r="J124" s="1"/>
  <c r="I124" s="1"/>
  <c r="H124"/>
  <c r="G124" s="1"/>
  <c r="F124" s="1"/>
  <c r="E124"/>
  <c r="D124" s="1"/>
  <c r="C124" s="1"/>
  <c r="B124"/>
  <c r="M123"/>
  <c r="L123"/>
  <c r="K123"/>
  <c r="J123"/>
  <c r="I123"/>
  <c r="H123"/>
  <c r="G123"/>
  <c r="F123"/>
  <c r="E123"/>
  <c r="D123"/>
  <c r="C123"/>
  <c r="B123"/>
  <c r="M122"/>
  <c r="L122"/>
  <c r="K122"/>
  <c r="J122"/>
  <c r="I122"/>
  <c r="H122"/>
  <c r="G122"/>
  <c r="F122"/>
  <c r="E122"/>
  <c r="D122"/>
  <c r="C122"/>
  <c r="B122"/>
  <c r="M121"/>
  <c r="L121"/>
  <c r="K121"/>
  <c r="J121"/>
  <c r="I121"/>
  <c r="H121"/>
  <c r="G121"/>
  <c r="F121"/>
  <c r="E121"/>
  <c r="D121"/>
  <c r="C121"/>
  <c r="B121"/>
  <c r="M120"/>
  <c r="L120"/>
  <c r="K120"/>
  <c r="J120"/>
  <c r="I120"/>
  <c r="H120"/>
  <c r="G120"/>
  <c r="F120"/>
  <c r="E120"/>
  <c r="D120"/>
  <c r="C120"/>
  <c r="B120"/>
  <c r="M119"/>
  <c r="L119"/>
  <c r="K119"/>
  <c r="J119"/>
  <c r="I119"/>
  <c r="H119"/>
  <c r="G119"/>
  <c r="F119"/>
  <c r="E119"/>
  <c r="D119"/>
  <c r="C119"/>
  <c r="B119"/>
  <c r="M118"/>
  <c r="L118"/>
  <c r="K118"/>
  <c r="J118"/>
  <c r="I118"/>
  <c r="H118"/>
  <c r="G118"/>
  <c r="F118"/>
  <c r="E118"/>
  <c r="D118"/>
  <c r="C118"/>
  <c r="B118"/>
  <c r="M117"/>
  <c r="L117"/>
  <c r="K117"/>
  <c r="J117"/>
  <c r="I117"/>
  <c r="H117"/>
  <c r="G117"/>
  <c r="F117"/>
  <c r="E117"/>
  <c r="D117"/>
  <c r="C117"/>
  <c r="B117"/>
  <c r="M116"/>
  <c r="L116"/>
  <c r="K116"/>
  <c r="J116"/>
  <c r="I116"/>
  <c r="H116"/>
  <c r="G116"/>
  <c r="F116"/>
  <c r="E116"/>
  <c r="D116"/>
  <c r="C116"/>
  <c r="B116"/>
  <c r="M115"/>
  <c r="L115"/>
  <c r="K115"/>
  <c r="J115"/>
  <c r="I115"/>
  <c r="H115"/>
  <c r="G115"/>
  <c r="F115"/>
  <c r="E115"/>
  <c r="D115"/>
  <c r="C115"/>
  <c r="B115"/>
  <c r="M114"/>
  <c r="L114"/>
  <c r="K114"/>
  <c r="J114"/>
  <c r="I114"/>
  <c r="H114"/>
  <c r="G114"/>
  <c r="F114"/>
  <c r="E114"/>
  <c r="D114"/>
  <c r="C114"/>
  <c r="B114"/>
  <c r="M113"/>
  <c r="L113"/>
  <c r="K113"/>
  <c r="J113"/>
  <c r="I113"/>
  <c r="H113"/>
  <c r="G113"/>
  <c r="F113"/>
  <c r="E113"/>
  <c r="D113"/>
  <c r="C113"/>
  <c r="B113"/>
  <c r="M112"/>
  <c r="L112"/>
  <c r="K112"/>
  <c r="J112"/>
  <c r="I112"/>
  <c r="H112"/>
  <c r="G112"/>
  <c r="F112"/>
  <c r="E112"/>
  <c r="D112"/>
  <c r="C112"/>
  <c r="B112"/>
  <c r="M111"/>
  <c r="L111"/>
  <c r="K111"/>
  <c r="J111"/>
  <c r="I111"/>
  <c r="H111"/>
  <c r="G111"/>
  <c r="F111"/>
  <c r="E111"/>
  <c r="D111"/>
  <c r="C111"/>
  <c r="B111"/>
  <c r="M110"/>
  <c r="L110"/>
  <c r="K110"/>
  <c r="J110"/>
  <c r="I110"/>
  <c r="H110"/>
  <c r="G110"/>
  <c r="F110"/>
  <c r="E110"/>
  <c r="D110"/>
  <c r="C110"/>
  <c r="B110"/>
  <c r="M109"/>
  <c r="L109"/>
  <c r="K109"/>
  <c r="J109"/>
  <c r="I109"/>
  <c r="H109"/>
  <c r="G109"/>
  <c r="F109"/>
  <c r="E109"/>
  <c r="D109"/>
  <c r="C109"/>
  <c r="B109"/>
  <c r="M108"/>
  <c r="L108"/>
  <c r="K108"/>
  <c r="J108"/>
  <c r="I108"/>
  <c r="H108"/>
  <c r="G108"/>
  <c r="F108"/>
  <c r="E108"/>
  <c r="D108"/>
  <c r="C108"/>
  <c r="B108"/>
  <c r="M107"/>
  <c r="L107"/>
  <c r="K107"/>
  <c r="J107"/>
  <c r="I107"/>
  <c r="H107"/>
  <c r="G107"/>
  <c r="F107"/>
  <c r="E107"/>
  <c r="D107"/>
  <c r="C107"/>
  <c r="B107"/>
  <c r="M94" s="1"/>
  <c r="L94" s="1"/>
  <c r="K94"/>
  <c r="J94" s="1"/>
  <c r="I94" s="1"/>
  <c r="H94"/>
  <c r="G94" s="1"/>
  <c r="F94" s="1"/>
  <c r="E94"/>
  <c r="D94" s="1"/>
  <c r="C94" s="1"/>
  <c r="B94"/>
  <c r="M93"/>
  <c r="L93"/>
  <c r="K93"/>
  <c r="J93"/>
  <c r="I93"/>
  <c r="H93"/>
  <c r="G93"/>
  <c r="F93"/>
  <c r="E93"/>
  <c r="D93"/>
  <c r="C93"/>
  <c r="B93"/>
  <c r="M92"/>
  <c r="L92"/>
  <c r="K92"/>
  <c r="J92"/>
  <c r="I92"/>
  <c r="H92"/>
  <c r="G92"/>
  <c r="F92"/>
  <c r="E92"/>
  <c r="D92"/>
  <c r="C92"/>
  <c r="B92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9"/>
  <c r="L89"/>
  <c r="K89"/>
  <c r="J89"/>
  <c r="I89"/>
  <c r="H89"/>
  <c r="G89"/>
  <c r="F89"/>
  <c r="E89"/>
  <c r="D89"/>
  <c r="C89"/>
  <c r="B89"/>
  <c r="M88"/>
  <c r="L88"/>
  <c r="K88"/>
  <c r="J88"/>
  <c r="I88"/>
  <c r="H88"/>
  <c r="G88"/>
  <c r="F88"/>
  <c r="E88"/>
  <c r="D88"/>
  <c r="C88"/>
  <c r="B88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7"/>
  <c r="L77"/>
  <c r="K77"/>
  <c r="J77"/>
  <c r="I77"/>
  <c r="H77"/>
  <c r="G77"/>
  <c r="F77"/>
  <c r="E77"/>
  <c r="D77"/>
  <c r="C77"/>
  <c r="B77"/>
  <c r="M73" s="1"/>
  <c r="L73" s="1"/>
  <c r="K73"/>
  <c r="J73" s="1"/>
  <c r="I73" s="1"/>
  <c r="H73"/>
  <c r="G73" s="1"/>
  <c r="F73" s="1"/>
  <c r="E73"/>
  <c r="D73"/>
  <c r="C73" s="1"/>
  <c r="B73"/>
  <c r="M72"/>
  <c r="L72"/>
  <c r="K72"/>
  <c r="J72"/>
  <c r="I72"/>
  <c r="H72"/>
  <c r="G72"/>
  <c r="F72"/>
  <c r="E72"/>
  <c r="D72"/>
  <c r="C72"/>
  <c r="B72"/>
  <c r="M71"/>
  <c r="L71"/>
  <c r="K71"/>
  <c r="J71"/>
  <c r="I71"/>
  <c r="H71"/>
  <c r="G71"/>
  <c r="F71"/>
  <c r="E71"/>
  <c r="D71"/>
  <c r="C71"/>
  <c r="B71"/>
  <c r="M70"/>
  <c r="L70"/>
  <c r="K70"/>
  <c r="J70"/>
  <c r="I70"/>
  <c r="H70"/>
  <c r="G70"/>
  <c r="F70"/>
  <c r="E70"/>
  <c r="D70"/>
  <c r="C70"/>
  <c r="B70"/>
  <c r="M69"/>
  <c r="L69"/>
  <c r="K69"/>
  <c r="J69"/>
  <c r="I69"/>
  <c r="H69"/>
  <c r="G69"/>
  <c r="F69"/>
  <c r="E69"/>
  <c r="D69"/>
  <c r="C69"/>
  <c r="B69"/>
  <c r="M68"/>
  <c r="L68"/>
  <c r="K68"/>
  <c r="J68"/>
  <c r="I68"/>
  <c r="H68"/>
  <c r="G68"/>
  <c r="F68"/>
  <c r="E68"/>
  <c r="D68"/>
  <c r="C68"/>
  <c r="B68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9"/>
  <c r="L59"/>
  <c r="K59"/>
  <c r="J59"/>
  <c r="I59"/>
  <c r="H59"/>
  <c r="G59"/>
  <c r="F59"/>
  <c r="E59"/>
  <c r="D59"/>
  <c r="C59"/>
  <c r="B59"/>
  <c r="M58"/>
  <c r="L58"/>
  <c r="K58"/>
  <c r="J58"/>
  <c r="I58"/>
  <c r="H58"/>
  <c r="G58"/>
  <c r="F58"/>
  <c r="E58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D56"/>
  <c r="C56"/>
  <c r="B56"/>
  <c r="M43" s="1"/>
  <c r="L43" s="1"/>
  <c r="K43"/>
  <c r="J43" s="1"/>
  <c r="I43" s="1"/>
  <c r="H43"/>
  <c r="G43" s="1"/>
  <c r="F43" s="1"/>
  <c r="E43"/>
  <c r="D43" s="1"/>
  <c r="C43" s="1"/>
  <c r="B43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3"/>
  <c r="L33"/>
  <c r="K33"/>
  <c r="J33"/>
  <c r="I33"/>
  <c r="H33"/>
  <c r="G33"/>
  <c r="F33"/>
  <c r="E33"/>
  <c r="D33"/>
  <c r="C33"/>
  <c r="B33"/>
  <c r="M32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2" s="1"/>
  <c r="L22" s="1"/>
  <c r="K22"/>
  <c r="J22" s="1"/>
  <c r="I22" s="1"/>
  <c r="H22"/>
  <c r="G22" s="1"/>
  <c r="F22" s="1"/>
  <c r="E22"/>
  <c r="D22"/>
  <c r="C22"/>
  <c r="B22"/>
  <c r="M21"/>
  <c r="L21"/>
  <c r="K21"/>
  <c r="J21"/>
  <c r="I21"/>
  <c r="H21"/>
  <c r="G21"/>
  <c r="F21"/>
  <c r="E21"/>
  <c r="M20"/>
  <c r="L20"/>
  <c r="K20"/>
  <c r="J20"/>
  <c r="I20"/>
  <c r="H20"/>
  <c r="G20"/>
  <c r="F20"/>
  <c r="E20"/>
  <c r="M19"/>
  <c r="L19"/>
  <c r="K19"/>
  <c r="J19"/>
  <c r="I19"/>
  <c r="H19"/>
  <c r="G19"/>
  <c r="F19"/>
  <c r="E19"/>
  <c r="M18"/>
  <c r="L18"/>
  <c r="K18"/>
  <c r="J18"/>
  <c r="I18"/>
  <c r="H18"/>
  <c r="G18"/>
  <c r="F18"/>
  <c r="E18"/>
  <c r="M17"/>
  <c r="L17"/>
  <c r="K17"/>
  <c r="J17"/>
  <c r="I17"/>
  <c r="H17"/>
  <c r="G17"/>
  <c r="F17"/>
  <c r="E17"/>
  <c r="M16"/>
  <c r="L16"/>
  <c r="K16"/>
  <c r="J16"/>
  <c r="I16"/>
  <c r="H16"/>
  <c r="G16"/>
  <c r="F16"/>
  <c r="E16"/>
  <c r="M15"/>
  <c r="L15"/>
  <c r="K15"/>
  <c r="J15"/>
  <c r="I15"/>
  <c r="H15"/>
  <c r="G15"/>
  <c r="F15"/>
  <c r="E15"/>
  <c r="M14"/>
  <c r="L14"/>
  <c r="K14"/>
  <c r="J14"/>
  <c r="I14"/>
  <c r="H14"/>
  <c r="G14"/>
  <c r="F14"/>
  <c r="E14"/>
  <c r="M13"/>
  <c r="L13"/>
  <c r="K13"/>
  <c r="J13"/>
  <c r="I13"/>
  <c r="H13"/>
  <c r="G13"/>
  <c r="F13"/>
  <c r="E13"/>
  <c r="M12"/>
  <c r="L12"/>
  <c r="K12"/>
  <c r="J12"/>
  <c r="I12"/>
  <c r="H12"/>
  <c r="G12"/>
  <c r="F12"/>
  <c r="E12"/>
  <c r="M11"/>
  <c r="L11"/>
  <c r="K11"/>
  <c r="J11"/>
  <c r="I11"/>
  <c r="H11"/>
  <c r="G11"/>
  <c r="F11"/>
  <c r="E11"/>
  <c r="M10"/>
  <c r="L10"/>
  <c r="K10"/>
  <c r="J10"/>
  <c r="I10"/>
  <c r="H10"/>
  <c r="G10"/>
  <c r="F10"/>
  <c r="E10"/>
  <c r="M9"/>
  <c r="L9"/>
  <c r="K9"/>
  <c r="J9"/>
  <c r="I9"/>
  <c r="H9"/>
  <c r="G9"/>
  <c r="F9"/>
  <c r="E9"/>
  <c r="M8"/>
  <c r="L8"/>
  <c r="K8"/>
  <c r="J8"/>
  <c r="I8"/>
  <c r="H8"/>
  <c r="G8"/>
  <c r="F8"/>
  <c r="E8"/>
  <c r="M7"/>
  <c r="L7"/>
  <c r="K7"/>
  <c r="J7"/>
  <c r="I7"/>
  <c r="H7"/>
  <c r="G7"/>
  <c r="F7"/>
  <c r="E7"/>
  <c r="M6"/>
  <c r="L6"/>
  <c r="K6"/>
  <c r="J6"/>
  <c r="I6"/>
  <c r="H6"/>
  <c r="G6"/>
  <c r="F6"/>
  <c r="E6"/>
  <c r="M5"/>
  <c r="L5"/>
  <c r="K5"/>
  <c r="J5"/>
  <c r="I5"/>
  <c r="H5"/>
  <c r="G5"/>
  <c r="F5"/>
  <c r="E5"/>
  <c r="J145" i="14" s="1"/>
  <c r="I145" s="1"/>
  <c r="H145"/>
  <c r="G145" s="1"/>
  <c r="F145" s="1"/>
  <c r="E145"/>
  <c r="D145" s="1"/>
  <c r="C145" s="1"/>
  <c r="B145"/>
  <c r="J144"/>
  <c r="I144"/>
  <c r="H144"/>
  <c r="G144"/>
  <c r="F144"/>
  <c r="E144"/>
  <c r="D144"/>
  <c r="C144"/>
  <c r="B144"/>
  <c r="J143"/>
  <c r="I143"/>
  <c r="H143"/>
  <c r="G143"/>
  <c r="F143"/>
  <c r="E143"/>
  <c r="D143"/>
  <c r="C143"/>
  <c r="B143"/>
  <c r="J142"/>
  <c r="I142"/>
  <c r="H142"/>
  <c r="G142"/>
  <c r="F142"/>
  <c r="E142"/>
  <c r="D142"/>
  <c r="C142"/>
  <c r="B142"/>
  <c r="J141"/>
  <c r="I141"/>
  <c r="H141"/>
  <c r="G141"/>
  <c r="F141"/>
  <c r="E141"/>
  <c r="D141"/>
  <c r="C141"/>
  <c r="B141"/>
  <c r="J140"/>
  <c r="I140"/>
  <c r="H140"/>
  <c r="G140"/>
  <c r="F140"/>
  <c r="E140"/>
  <c r="D140"/>
  <c r="C140"/>
  <c r="B140"/>
  <c r="J139"/>
  <c r="I139"/>
  <c r="H139"/>
  <c r="G139"/>
  <c r="F139"/>
  <c r="E139"/>
  <c r="D139"/>
  <c r="C139"/>
  <c r="B139"/>
  <c r="J138"/>
  <c r="I138"/>
  <c r="H138"/>
  <c r="G138"/>
  <c r="F138"/>
  <c r="E138"/>
  <c r="D138"/>
  <c r="C138"/>
  <c r="B138"/>
  <c r="J137"/>
  <c r="I137"/>
  <c r="H137"/>
  <c r="G137"/>
  <c r="F137"/>
  <c r="E137"/>
  <c r="D137"/>
  <c r="C137"/>
  <c r="B137"/>
  <c r="J136"/>
  <c r="I136"/>
  <c r="H136"/>
  <c r="G136"/>
  <c r="F136"/>
  <c r="E136"/>
  <c r="D136"/>
  <c r="C136"/>
  <c r="B136"/>
  <c r="J135"/>
  <c r="I135"/>
  <c r="H135"/>
  <c r="G135"/>
  <c r="F135"/>
  <c r="E135"/>
  <c r="D135"/>
  <c r="C135"/>
  <c r="B135"/>
  <c r="J134"/>
  <c r="I134"/>
  <c r="H134"/>
  <c r="G134"/>
  <c r="F134"/>
  <c r="E134"/>
  <c r="D134"/>
  <c r="C134"/>
  <c r="B134"/>
  <c r="J133"/>
  <c r="I133"/>
  <c r="H133"/>
  <c r="G133"/>
  <c r="F133"/>
  <c r="E133"/>
  <c r="D133"/>
  <c r="C133"/>
  <c r="B133"/>
  <c r="J132"/>
  <c r="I132"/>
  <c r="H132"/>
  <c r="G132"/>
  <c r="F132"/>
  <c r="E132"/>
  <c r="D132"/>
  <c r="C132"/>
  <c r="B132"/>
  <c r="J131"/>
  <c r="I131"/>
  <c r="H131"/>
  <c r="G131"/>
  <c r="F131"/>
  <c r="E131"/>
  <c r="D131"/>
  <c r="C131"/>
  <c r="B131"/>
  <c r="J130"/>
  <c r="I130"/>
  <c r="H130"/>
  <c r="G130"/>
  <c r="F130"/>
  <c r="E130"/>
  <c r="D130"/>
  <c r="C130"/>
  <c r="B130"/>
  <c r="J129"/>
  <c r="I129"/>
  <c r="H129"/>
  <c r="G129"/>
  <c r="F129"/>
  <c r="E129"/>
  <c r="D129"/>
  <c r="C129"/>
  <c r="B129"/>
  <c r="J128"/>
  <c r="I128"/>
  <c r="H128"/>
  <c r="G128"/>
  <c r="F128"/>
  <c r="E128"/>
  <c r="D128"/>
  <c r="C128"/>
  <c r="B128"/>
  <c r="M124" s="1"/>
  <c r="L124" s="1"/>
  <c r="K124"/>
  <c r="J124" s="1"/>
  <c r="I124" s="1"/>
  <c r="H124"/>
  <c r="G124" s="1"/>
  <c r="F124" s="1"/>
  <c r="E124"/>
  <c r="D124" s="1"/>
  <c r="C124" s="1"/>
  <c r="B124"/>
  <c r="M123"/>
  <c r="L123"/>
  <c r="K123"/>
  <c r="J123"/>
  <c r="I123"/>
  <c r="H123"/>
  <c r="G123"/>
  <c r="F123"/>
  <c r="E123"/>
  <c r="D123"/>
  <c r="C123"/>
  <c r="B123"/>
  <c r="M122"/>
  <c r="L122"/>
  <c r="K122"/>
  <c r="J122"/>
  <c r="I122"/>
  <c r="H122"/>
  <c r="G122"/>
  <c r="F122"/>
  <c r="E122"/>
  <c r="D122"/>
  <c r="C122"/>
  <c r="B122"/>
  <c r="M121"/>
  <c r="L121"/>
  <c r="K121"/>
  <c r="J121"/>
  <c r="I121"/>
  <c r="H121"/>
  <c r="G121"/>
  <c r="F121"/>
  <c r="E121"/>
  <c r="D121"/>
  <c r="C121"/>
  <c r="B121"/>
  <c r="M120"/>
  <c r="L120"/>
  <c r="K120"/>
  <c r="J120"/>
  <c r="I120"/>
  <c r="H120"/>
  <c r="G120"/>
  <c r="F120"/>
  <c r="E120"/>
  <c r="D120"/>
  <c r="C120"/>
  <c r="B120"/>
  <c r="M119"/>
  <c r="L119"/>
  <c r="K119"/>
  <c r="J119"/>
  <c r="I119"/>
  <c r="H119"/>
  <c r="G119"/>
  <c r="F119"/>
  <c r="E119"/>
  <c r="D119"/>
  <c r="C119"/>
  <c r="B119"/>
  <c r="M118"/>
  <c r="L118"/>
  <c r="K118"/>
  <c r="J118"/>
  <c r="I118"/>
  <c r="H118"/>
  <c r="G118"/>
  <c r="F118"/>
  <c r="E118"/>
  <c r="D118"/>
  <c r="C118"/>
  <c r="B118"/>
  <c r="M117"/>
  <c r="L117"/>
  <c r="K117"/>
  <c r="J117"/>
  <c r="I117"/>
  <c r="H117"/>
  <c r="G117"/>
  <c r="F117"/>
  <c r="E117"/>
  <c r="D117"/>
  <c r="C117"/>
  <c r="B117"/>
  <c r="M116"/>
  <c r="L116"/>
  <c r="K116"/>
  <c r="J116"/>
  <c r="I116"/>
  <c r="H116"/>
  <c r="G116"/>
  <c r="F116"/>
  <c r="E116"/>
  <c r="D116"/>
  <c r="C116"/>
  <c r="B116"/>
  <c r="M115"/>
  <c r="L115"/>
  <c r="K115"/>
  <c r="J115"/>
  <c r="I115"/>
  <c r="H115"/>
  <c r="G115"/>
  <c r="F115"/>
  <c r="E115"/>
  <c r="D115"/>
  <c r="C115"/>
  <c r="B115"/>
  <c r="M114"/>
  <c r="L114"/>
  <c r="K114"/>
  <c r="J114"/>
  <c r="I114"/>
  <c r="H114"/>
  <c r="G114"/>
  <c r="F114"/>
  <c r="E114"/>
  <c r="D114"/>
  <c r="C114"/>
  <c r="B114"/>
  <c r="M113"/>
  <c r="L113"/>
  <c r="K113"/>
  <c r="J113"/>
  <c r="I113"/>
  <c r="H113"/>
  <c r="G113"/>
  <c r="F113"/>
  <c r="E113"/>
  <c r="D113"/>
  <c r="C113"/>
  <c r="B113"/>
  <c r="M112"/>
  <c r="L112"/>
  <c r="K112"/>
  <c r="J112"/>
  <c r="I112"/>
  <c r="H112"/>
  <c r="G112"/>
  <c r="F112"/>
  <c r="E112"/>
  <c r="D112"/>
  <c r="C112"/>
  <c r="B112"/>
  <c r="M111"/>
  <c r="L111"/>
  <c r="K111"/>
  <c r="J111"/>
  <c r="I111"/>
  <c r="H111"/>
  <c r="G111"/>
  <c r="F111"/>
  <c r="E111"/>
  <c r="D111"/>
  <c r="C111"/>
  <c r="B111"/>
  <c r="M110"/>
  <c r="L110"/>
  <c r="K110"/>
  <c r="J110"/>
  <c r="I110"/>
  <c r="H110"/>
  <c r="G110"/>
  <c r="F110"/>
  <c r="E110"/>
  <c r="D110"/>
  <c r="C110"/>
  <c r="B110"/>
  <c r="M109"/>
  <c r="L109"/>
  <c r="K109"/>
  <c r="J109"/>
  <c r="I109"/>
  <c r="H109"/>
  <c r="G109"/>
  <c r="F109"/>
  <c r="E109"/>
  <c r="D109"/>
  <c r="C109"/>
  <c r="B109"/>
  <c r="M108"/>
  <c r="L108"/>
  <c r="K108"/>
  <c r="J108"/>
  <c r="I108"/>
  <c r="H108"/>
  <c r="G108"/>
  <c r="F108"/>
  <c r="E108"/>
  <c r="D108"/>
  <c r="C108"/>
  <c r="B108"/>
  <c r="M107"/>
  <c r="L107"/>
  <c r="K107"/>
  <c r="J107"/>
  <c r="I107"/>
  <c r="H107"/>
  <c r="G107"/>
  <c r="F107"/>
  <c r="E107"/>
  <c r="D107"/>
  <c r="C107"/>
  <c r="B107"/>
  <c r="M94" s="1"/>
  <c r="L94" s="1"/>
  <c r="K94"/>
  <c r="J94" s="1"/>
  <c r="I94" s="1"/>
  <c r="H94"/>
  <c r="G94" s="1"/>
  <c r="F94" s="1"/>
  <c r="E94"/>
  <c r="D94" s="1"/>
  <c r="C94" s="1"/>
  <c r="B94"/>
  <c r="M93"/>
  <c r="L93"/>
  <c r="K93"/>
  <c r="J93"/>
  <c r="I93"/>
  <c r="H93"/>
  <c r="G93"/>
  <c r="F93"/>
  <c r="E93"/>
  <c r="D93"/>
  <c r="C93"/>
  <c r="B93"/>
  <c r="M92"/>
  <c r="L92"/>
  <c r="K92"/>
  <c r="J92"/>
  <c r="I92"/>
  <c r="H92"/>
  <c r="G92"/>
  <c r="F92"/>
  <c r="E92"/>
  <c r="D92"/>
  <c r="C92"/>
  <c r="B92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9"/>
  <c r="L89"/>
  <c r="K89"/>
  <c r="J89"/>
  <c r="I89"/>
  <c r="H89"/>
  <c r="G89"/>
  <c r="F89"/>
  <c r="E89"/>
  <c r="D89"/>
  <c r="C89"/>
  <c r="B89"/>
  <c r="M88"/>
  <c r="L88"/>
  <c r="K88"/>
  <c r="J88"/>
  <c r="I88"/>
  <c r="H88"/>
  <c r="G88"/>
  <c r="F88"/>
  <c r="E88"/>
  <c r="D88"/>
  <c r="C88"/>
  <c r="B88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7"/>
  <c r="L77"/>
  <c r="K77"/>
  <c r="J77"/>
  <c r="I77"/>
  <c r="H77"/>
  <c r="G77"/>
  <c r="F77"/>
  <c r="E77"/>
  <c r="D77"/>
  <c r="C77"/>
  <c r="B77"/>
  <c r="M73" s="1"/>
  <c r="L73" s="1"/>
  <c r="K73"/>
  <c r="J73" s="1"/>
  <c r="I73" s="1"/>
  <c r="H73"/>
  <c r="G73" s="1"/>
  <c r="F73" s="1"/>
  <c r="E73"/>
  <c r="D73"/>
  <c r="C73"/>
  <c r="B73"/>
  <c r="M72"/>
  <c r="L72"/>
  <c r="K72"/>
  <c r="J72"/>
  <c r="I72"/>
  <c r="H72"/>
  <c r="G72"/>
  <c r="F72"/>
  <c r="E72"/>
  <c r="D72"/>
  <c r="C72"/>
  <c r="B72"/>
  <c r="M71"/>
  <c r="L71"/>
  <c r="K71"/>
  <c r="J71"/>
  <c r="I71"/>
  <c r="H71"/>
  <c r="G71"/>
  <c r="F71"/>
  <c r="E71"/>
  <c r="D71"/>
  <c r="C71"/>
  <c r="B71"/>
  <c r="M70"/>
  <c r="L70"/>
  <c r="K70"/>
  <c r="J70"/>
  <c r="I70"/>
  <c r="H70"/>
  <c r="G70"/>
  <c r="F70"/>
  <c r="E70"/>
  <c r="D70"/>
  <c r="C70"/>
  <c r="B70"/>
  <c r="M69"/>
  <c r="L69"/>
  <c r="K69"/>
  <c r="J69"/>
  <c r="I69"/>
  <c r="H69"/>
  <c r="G69"/>
  <c r="F69"/>
  <c r="E69"/>
  <c r="D69"/>
  <c r="C69"/>
  <c r="B69"/>
  <c r="M68"/>
  <c r="L68"/>
  <c r="K68"/>
  <c r="J68"/>
  <c r="I68"/>
  <c r="H68"/>
  <c r="G68"/>
  <c r="F68"/>
  <c r="E68"/>
  <c r="D68"/>
  <c r="C68"/>
  <c r="B68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9"/>
  <c r="L59"/>
  <c r="K59"/>
  <c r="J59"/>
  <c r="I59"/>
  <c r="H59"/>
  <c r="G59"/>
  <c r="F59"/>
  <c r="E59"/>
  <c r="D59"/>
  <c r="C59"/>
  <c r="B59"/>
  <c r="M58"/>
  <c r="L58"/>
  <c r="K58"/>
  <c r="J58"/>
  <c r="I58"/>
  <c r="H58"/>
  <c r="G58"/>
  <c r="F58"/>
  <c r="E58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D56"/>
  <c r="C56"/>
  <c r="B56"/>
  <c r="M43" s="1"/>
  <c r="L43" s="1"/>
  <c r="K43"/>
  <c r="J43" s="1"/>
  <c r="I43" s="1"/>
  <c r="H43"/>
  <c r="G43" s="1"/>
  <c r="F43" s="1"/>
  <c r="E43"/>
  <c r="D43" s="1"/>
  <c r="C43" s="1"/>
  <c r="B43"/>
  <c r="M42"/>
  <c r="L42"/>
  <c r="K42"/>
  <c r="J42" s="1"/>
  <c r="I42"/>
  <c r="H42"/>
  <c r="G42" s="1"/>
  <c r="F42"/>
  <c r="E42"/>
  <c r="D42" s="1"/>
  <c r="C42"/>
  <c r="B42"/>
  <c r="M41"/>
  <c r="L41"/>
  <c r="K41"/>
  <c r="J41" s="1"/>
  <c r="I41"/>
  <c r="H41"/>
  <c r="G41" s="1"/>
  <c r="F41"/>
  <c r="E41"/>
  <c r="D41" s="1"/>
  <c r="C41"/>
  <c r="B41"/>
  <c r="M40"/>
  <c r="L40"/>
  <c r="K40"/>
  <c r="J40" s="1"/>
  <c r="I40"/>
  <c r="H40"/>
  <c r="G40" s="1"/>
  <c r="F40"/>
  <c r="E40"/>
  <c r="D40" s="1"/>
  <c r="C40"/>
  <c r="B40"/>
  <c r="M39"/>
  <c r="L39"/>
  <c r="K39"/>
  <c r="J39" s="1"/>
  <c r="I39"/>
  <c r="H39"/>
  <c r="G39" s="1"/>
  <c r="F39"/>
  <c r="E39"/>
  <c r="D39" s="1"/>
  <c r="C39"/>
  <c r="B39"/>
  <c r="M38"/>
  <c r="L38"/>
  <c r="K38"/>
  <c r="J38" s="1"/>
  <c r="I38"/>
  <c r="H38"/>
  <c r="G38" s="1"/>
  <c r="F38"/>
  <c r="E38"/>
  <c r="D38" s="1"/>
  <c r="C38"/>
  <c r="B38"/>
  <c r="M37" s="1"/>
  <c r="L37"/>
  <c r="K37"/>
  <c r="J37" s="1"/>
  <c r="I37"/>
  <c r="H37"/>
  <c r="G37" s="1"/>
  <c r="F37"/>
  <c r="E37"/>
  <c r="D37" s="1"/>
  <c r="C37"/>
  <c r="B37"/>
  <c r="M36" s="1"/>
  <c r="L36"/>
  <c r="K36"/>
  <c r="J36" s="1"/>
  <c r="I36"/>
  <c r="H36"/>
  <c r="G36" s="1"/>
  <c r="F36"/>
  <c r="E36"/>
  <c r="D36" s="1"/>
  <c r="C36"/>
  <c r="B36"/>
  <c r="M35" s="1"/>
  <c r="L35"/>
  <c r="K35"/>
  <c r="J35" s="1"/>
  <c r="I35"/>
  <c r="H35"/>
  <c r="G35" s="1"/>
  <c r="F35"/>
  <c r="E35"/>
  <c r="D35" s="1"/>
  <c r="C35"/>
  <c r="B35"/>
  <c r="M34" s="1"/>
  <c r="L34"/>
  <c r="K34"/>
  <c r="J34" s="1"/>
  <c r="I34"/>
  <c r="H34"/>
  <c r="G34" s="1"/>
  <c r="F34"/>
  <c r="E34"/>
  <c r="D34" s="1"/>
  <c r="C34"/>
  <c r="B34"/>
  <c r="M33" s="1"/>
  <c r="L33"/>
  <c r="K33"/>
  <c r="J33" s="1"/>
  <c r="I33"/>
  <c r="H33"/>
  <c r="G33" s="1"/>
  <c r="F33"/>
  <c r="E33"/>
  <c r="D33" s="1"/>
  <c r="C33"/>
  <c r="B33"/>
  <c r="M32" s="1"/>
  <c r="L32"/>
  <c r="K32"/>
  <c r="J32" s="1"/>
  <c r="I32"/>
  <c r="H32"/>
  <c r="G32" s="1"/>
  <c r="F32"/>
  <c r="E32"/>
  <c r="D32" s="1"/>
  <c r="C32"/>
  <c r="B32"/>
  <c r="M31" s="1"/>
  <c r="L31"/>
  <c r="K31"/>
  <c r="J31" s="1"/>
  <c r="I31"/>
  <c r="H31"/>
  <c r="G31" s="1"/>
  <c r="F31"/>
  <c r="E31"/>
  <c r="D31" s="1"/>
  <c r="C31"/>
  <c r="B31"/>
  <c r="M30" s="1"/>
  <c r="L30"/>
  <c r="K30"/>
  <c r="J30" s="1"/>
  <c r="I30"/>
  <c r="H30"/>
  <c r="G30" s="1"/>
  <c r="F30"/>
  <c r="E30"/>
  <c r="D30" s="1"/>
  <c r="C30"/>
  <c r="B30"/>
  <c r="M29" s="1"/>
  <c r="L29"/>
  <c r="K29"/>
  <c r="J29" s="1"/>
  <c r="I29"/>
  <c r="H29"/>
  <c r="G29" s="1"/>
  <c r="F29"/>
  <c r="E29"/>
  <c r="D29" s="1"/>
  <c r="C29"/>
  <c r="B29"/>
  <c r="M28" s="1"/>
  <c r="L28"/>
  <c r="K28"/>
  <c r="J28" s="1"/>
  <c r="I28"/>
  <c r="H28"/>
  <c r="G28" s="1"/>
  <c r="F28"/>
  <c r="E28"/>
  <c r="D28" s="1"/>
  <c r="C28"/>
  <c r="B28"/>
  <c r="M27" s="1"/>
  <c r="L27"/>
  <c r="K27"/>
  <c r="J27" s="1"/>
  <c r="I27"/>
  <c r="H27"/>
  <c r="G27" s="1"/>
  <c r="F27"/>
  <c r="E27"/>
  <c r="D27" s="1"/>
  <c r="C27"/>
  <c r="B27"/>
  <c r="M26" s="1"/>
  <c r="L26"/>
  <c r="K26"/>
  <c r="J26" s="1"/>
  <c r="I26"/>
  <c r="H26"/>
  <c r="G26" s="1"/>
  <c r="F26"/>
  <c r="E26"/>
  <c r="D26" s="1"/>
  <c r="C26"/>
  <c r="B26"/>
  <c r="M22" s="1"/>
  <c r="L22" s="1"/>
  <c r="K22"/>
  <c r="J22" s="1"/>
  <c r="I22" s="1"/>
  <c r="H22"/>
  <c r="G22" s="1"/>
  <c r="F22" s="1"/>
  <c r="E22"/>
  <c r="D22"/>
  <c r="C22"/>
  <c r="B22"/>
  <c r="M21" s="1"/>
  <c r="L21"/>
  <c r="K21"/>
  <c r="J21" s="1"/>
  <c r="I21"/>
  <c r="H21"/>
  <c r="G21" s="1"/>
  <c r="F21"/>
  <c r="E21"/>
  <c r="M20" s="1"/>
  <c r="L20"/>
  <c r="K20"/>
  <c r="J20" s="1"/>
  <c r="I20"/>
  <c r="H20"/>
  <c r="G20" s="1"/>
  <c r="F20"/>
  <c r="E20"/>
  <c r="M19" s="1"/>
  <c r="L19"/>
  <c r="K19"/>
  <c r="J19" s="1"/>
  <c r="I19"/>
  <c r="H19"/>
  <c r="G19" s="1"/>
  <c r="F19"/>
  <c r="E19"/>
  <c r="M18" s="1"/>
  <c r="L18"/>
  <c r="K18"/>
  <c r="J18" s="1"/>
  <c r="I18"/>
  <c r="H18"/>
  <c r="G18" s="1"/>
  <c r="F18"/>
  <c r="E18"/>
  <c r="M17" s="1"/>
  <c r="L17"/>
  <c r="K17"/>
  <c r="J17" s="1"/>
  <c r="I17"/>
  <c r="H17"/>
  <c r="G17" s="1"/>
  <c r="F17"/>
  <c r="E17"/>
  <c r="M16" s="1"/>
  <c r="L16"/>
  <c r="K16"/>
  <c r="J16" s="1"/>
  <c r="I16"/>
  <c r="H16"/>
  <c r="G16" s="1"/>
  <c r="F16"/>
  <c r="E16"/>
  <c r="M15" s="1"/>
  <c r="L15"/>
  <c r="K15"/>
  <c r="J15" s="1"/>
  <c r="I15"/>
  <c r="H15"/>
  <c r="G15" s="1"/>
  <c r="F15"/>
  <c r="E15"/>
  <c r="M14" s="1"/>
  <c r="L14"/>
  <c r="K14"/>
  <c r="J14" s="1"/>
  <c r="I14"/>
  <c r="H14"/>
  <c r="G14" s="1"/>
  <c r="F14"/>
  <c r="E14"/>
  <c r="M13" s="1"/>
  <c r="L13"/>
  <c r="K13"/>
  <c r="J13" s="1"/>
  <c r="I13"/>
  <c r="H13"/>
  <c r="G13" s="1"/>
  <c r="F13"/>
  <c r="E13"/>
  <c r="M12" s="1"/>
  <c r="L12"/>
  <c r="K12"/>
  <c r="J12" s="1"/>
  <c r="I12"/>
  <c r="H12"/>
  <c r="G12" s="1"/>
  <c r="F12"/>
  <c r="E12"/>
  <c r="M11" s="1"/>
  <c r="L11"/>
  <c r="K11"/>
  <c r="J11" s="1"/>
  <c r="I11"/>
  <c r="H11"/>
  <c r="G11" s="1"/>
  <c r="F11"/>
  <c r="E11"/>
  <c r="M10" s="1"/>
  <c r="L10"/>
  <c r="K10"/>
  <c r="J10" s="1"/>
  <c r="I10"/>
  <c r="H10"/>
  <c r="G10" s="1"/>
  <c r="F10"/>
  <c r="E10"/>
  <c r="M9" s="1"/>
  <c r="L9"/>
  <c r="K9"/>
  <c r="J9" s="1"/>
  <c r="I9"/>
  <c r="H9"/>
  <c r="G9" s="1"/>
  <c r="F9"/>
  <c r="E9"/>
  <c r="M8" s="1"/>
  <c r="L8"/>
  <c r="K8"/>
  <c r="J8" s="1"/>
  <c r="I8"/>
  <c r="H8"/>
  <c r="G8" s="1"/>
  <c r="F8"/>
  <c r="E8"/>
  <c r="M7" s="1"/>
  <c r="L7"/>
  <c r="K7"/>
  <c r="J7" s="1"/>
  <c r="I7"/>
  <c r="H7"/>
  <c r="G7" s="1"/>
  <c r="F7"/>
  <c r="E7"/>
  <c r="M6" s="1"/>
  <c r="L6"/>
  <c r="K6"/>
  <c r="J6" s="1"/>
  <c r="I6"/>
  <c r="H6"/>
  <c r="G6" s="1"/>
  <c r="F6"/>
  <c r="E6"/>
  <c r="M5" s="1"/>
  <c r="L5"/>
  <c r="K5"/>
  <c r="J5" s="1"/>
  <c r="I5"/>
  <c r="H5"/>
  <c r="G5" s="1"/>
  <c r="F5"/>
  <c r="E5"/>
  <c r="J145" i="13" s="1"/>
  <c r="I145"/>
  <c r="H145"/>
  <c r="G145" s="1"/>
  <c r="F145"/>
  <c r="E145"/>
  <c r="D145" s="1"/>
  <c r="C145"/>
  <c r="B145"/>
  <c r="J144"/>
  <c r="I144"/>
  <c r="H144"/>
  <c r="G144"/>
  <c r="F144"/>
  <c r="E144"/>
  <c r="D144"/>
  <c r="C144"/>
  <c r="B144"/>
  <c r="J143"/>
  <c r="I143"/>
  <c r="H143"/>
  <c r="G143"/>
  <c r="F143"/>
  <c r="E143"/>
  <c r="D143"/>
  <c r="C143"/>
  <c r="B143"/>
  <c r="J142"/>
  <c r="I142"/>
  <c r="H142"/>
  <c r="G142"/>
  <c r="F142"/>
  <c r="E142"/>
  <c r="D142"/>
  <c r="C142"/>
  <c r="B142"/>
  <c r="J141"/>
  <c r="I141"/>
  <c r="H141"/>
  <c r="G141"/>
  <c r="F141"/>
  <c r="E141"/>
  <c r="D141"/>
  <c r="C141"/>
  <c r="B141"/>
  <c r="J140"/>
  <c r="I140"/>
  <c r="H140"/>
  <c r="G140"/>
  <c r="F140"/>
  <c r="E140"/>
  <c r="D140"/>
  <c r="C140"/>
  <c r="B140"/>
  <c r="J139"/>
  <c r="I139"/>
  <c r="H139"/>
  <c r="G139"/>
  <c r="F139"/>
  <c r="E139"/>
  <c r="D139"/>
  <c r="C139"/>
  <c r="B139"/>
  <c r="J138"/>
  <c r="I138"/>
  <c r="H138"/>
  <c r="G138"/>
  <c r="F138"/>
  <c r="E138"/>
  <c r="D138"/>
  <c r="C138"/>
  <c r="B138"/>
  <c r="J137"/>
  <c r="I137"/>
  <c r="H137"/>
  <c r="G137"/>
  <c r="F137"/>
  <c r="E137"/>
  <c r="D137"/>
  <c r="C137"/>
  <c r="B137"/>
  <c r="J136"/>
  <c r="I136"/>
  <c r="H136"/>
  <c r="G136"/>
  <c r="F136"/>
  <c r="E136"/>
  <c r="D136"/>
  <c r="C136"/>
  <c r="B136"/>
  <c r="J135"/>
  <c r="I135"/>
  <c r="H135"/>
  <c r="G135"/>
  <c r="F135"/>
  <c r="E135"/>
  <c r="D135"/>
  <c r="C135"/>
  <c r="B135"/>
  <c r="J134"/>
  <c r="I134"/>
  <c r="H134"/>
  <c r="G134"/>
  <c r="F134"/>
  <c r="E134"/>
  <c r="D134"/>
  <c r="C134"/>
  <c r="B134"/>
  <c r="J133"/>
  <c r="I133"/>
  <c r="H133"/>
  <c r="G133"/>
  <c r="F133"/>
  <c r="E133"/>
  <c r="D133"/>
  <c r="C133"/>
  <c r="B133"/>
  <c r="J132"/>
  <c r="I132"/>
  <c r="H132"/>
  <c r="G132"/>
  <c r="F132"/>
  <c r="E132"/>
  <c r="D132"/>
  <c r="C132"/>
  <c r="B132"/>
  <c r="J131"/>
  <c r="I131"/>
  <c r="H131"/>
  <c r="G131"/>
  <c r="F131"/>
  <c r="E131"/>
  <c r="D131"/>
  <c r="C131"/>
  <c r="B131"/>
  <c r="J130"/>
  <c r="I130"/>
  <c r="H130"/>
  <c r="G130"/>
  <c r="F130"/>
  <c r="E130"/>
  <c r="D130"/>
  <c r="C130"/>
  <c r="B130"/>
  <c r="J129"/>
  <c r="I129"/>
  <c r="H129"/>
  <c r="G129"/>
  <c r="F129"/>
  <c r="E129"/>
  <c r="D129"/>
  <c r="C129"/>
  <c r="B129"/>
  <c r="J128"/>
  <c r="I128"/>
  <c r="H128"/>
  <c r="G128"/>
  <c r="F128"/>
  <c r="E128"/>
  <c r="D128"/>
  <c r="C128"/>
  <c r="B128"/>
  <c r="M124" s="1"/>
  <c r="L124"/>
  <c r="K124"/>
  <c r="J124" s="1"/>
  <c r="I124"/>
  <c r="H124"/>
  <c r="G124" s="1"/>
  <c r="F124"/>
  <c r="E124"/>
  <c r="D124" s="1"/>
  <c r="C124"/>
  <c r="B124"/>
  <c r="M123"/>
  <c r="L123"/>
  <c r="K123"/>
  <c r="J123"/>
  <c r="I123"/>
  <c r="H123"/>
  <c r="G123"/>
  <c r="F123"/>
  <c r="E123"/>
  <c r="D123"/>
  <c r="C123"/>
  <c r="B123"/>
  <c r="M122"/>
  <c r="L122"/>
  <c r="K122"/>
  <c r="J122"/>
  <c r="I122"/>
  <c r="H122"/>
  <c r="G122"/>
  <c r="F122"/>
  <c r="E122"/>
  <c r="D122"/>
  <c r="C122"/>
  <c r="B122"/>
  <c r="M121"/>
  <c r="L121"/>
  <c r="K121"/>
  <c r="J121"/>
  <c r="I121"/>
  <c r="H121"/>
  <c r="G121"/>
  <c r="F121"/>
  <c r="E121"/>
  <c r="D121"/>
  <c r="C121"/>
  <c r="B121"/>
  <c r="M120"/>
  <c r="L120"/>
  <c r="K120"/>
  <c r="J120"/>
  <c r="I120"/>
  <c r="H120"/>
  <c r="G120"/>
  <c r="F120"/>
  <c r="E120"/>
  <c r="D120"/>
  <c r="C120"/>
  <c r="B120"/>
  <c r="M119"/>
  <c r="L119"/>
  <c r="K119"/>
  <c r="J119"/>
  <c r="I119"/>
  <c r="H119"/>
  <c r="G119"/>
  <c r="F119"/>
  <c r="E119"/>
  <c r="D119"/>
  <c r="C119"/>
  <c r="B119"/>
  <c r="M118"/>
  <c r="L118"/>
  <c r="K118"/>
  <c r="J118"/>
  <c r="I118"/>
  <c r="H118"/>
  <c r="G118"/>
  <c r="F118"/>
  <c r="E118"/>
  <c r="D118"/>
  <c r="C118"/>
  <c r="B118"/>
  <c r="M117"/>
  <c r="L117"/>
  <c r="K117"/>
  <c r="J117"/>
  <c r="I117"/>
  <c r="H117"/>
  <c r="G117"/>
  <c r="F117"/>
  <c r="E117"/>
  <c r="D117"/>
  <c r="C117"/>
  <c r="B117"/>
  <c r="M116"/>
  <c r="L116"/>
  <c r="K116"/>
  <c r="J116"/>
  <c r="I116"/>
  <c r="H116"/>
  <c r="G116"/>
  <c r="F116"/>
  <c r="E116"/>
  <c r="D116"/>
  <c r="C116"/>
  <c r="B116"/>
  <c r="M115"/>
  <c r="L115"/>
  <c r="K115"/>
  <c r="J115"/>
  <c r="I115"/>
  <c r="H115"/>
  <c r="G115"/>
  <c r="F115"/>
  <c r="E115"/>
  <c r="D115"/>
  <c r="C115"/>
  <c r="B115"/>
  <c r="M114"/>
  <c r="L114"/>
  <c r="K114"/>
  <c r="J114"/>
  <c r="I114"/>
  <c r="H114"/>
  <c r="G114"/>
  <c r="F114"/>
  <c r="E114"/>
  <c r="D114"/>
  <c r="C114"/>
  <c r="B114"/>
  <c r="M113"/>
  <c r="L113"/>
  <c r="K113"/>
  <c r="J113"/>
  <c r="I113"/>
  <c r="H113"/>
  <c r="G113"/>
  <c r="F113"/>
  <c r="E113"/>
  <c r="D113"/>
  <c r="C113"/>
  <c r="B113"/>
  <c r="M112"/>
  <c r="L112"/>
  <c r="K112"/>
  <c r="J112"/>
  <c r="I112"/>
  <c r="H112"/>
  <c r="G112"/>
  <c r="F112"/>
  <c r="E112"/>
  <c r="D112"/>
  <c r="C112"/>
  <c r="B112"/>
  <c r="M111"/>
  <c r="L111"/>
  <c r="K111"/>
  <c r="J111"/>
  <c r="I111"/>
  <c r="H111"/>
  <c r="G111"/>
  <c r="F111"/>
  <c r="E111"/>
  <c r="D111"/>
  <c r="C111"/>
  <c r="B111"/>
  <c r="M110"/>
  <c r="L110"/>
  <c r="K110"/>
  <c r="J110"/>
  <c r="I110"/>
  <c r="H110"/>
  <c r="G110"/>
  <c r="F110"/>
  <c r="E110"/>
  <c r="D110"/>
  <c r="C110"/>
  <c r="B110"/>
  <c r="M109"/>
  <c r="L109"/>
  <c r="K109"/>
  <c r="J109"/>
  <c r="I109"/>
  <c r="H109"/>
  <c r="G109"/>
  <c r="F109"/>
  <c r="E109"/>
  <c r="D109"/>
  <c r="C109"/>
  <c r="B109"/>
  <c r="M108"/>
  <c r="L108"/>
  <c r="K108"/>
  <c r="J108"/>
  <c r="I108"/>
  <c r="H108"/>
  <c r="G108"/>
  <c r="F108"/>
  <c r="E108"/>
  <c r="D108"/>
  <c r="C108"/>
  <c r="B108"/>
  <c r="M107"/>
  <c r="L107"/>
  <c r="K107"/>
  <c r="J107"/>
  <c r="I107"/>
  <c r="H107"/>
  <c r="G107"/>
  <c r="F107"/>
  <c r="E107"/>
  <c r="D107"/>
  <c r="C107"/>
  <c r="B107"/>
  <c r="M94" s="1"/>
  <c r="L94"/>
  <c r="K94"/>
  <c r="J94" s="1"/>
  <c r="I94"/>
  <c r="H94"/>
  <c r="G94" s="1"/>
  <c r="F94"/>
  <c r="E94"/>
  <c r="D94" s="1"/>
  <c r="C94"/>
  <c r="B94"/>
  <c r="M93"/>
  <c r="L93"/>
  <c r="K93"/>
  <c r="J93"/>
  <c r="I93"/>
  <c r="H93"/>
  <c r="G93"/>
  <c r="F93"/>
  <c r="E93"/>
  <c r="D93"/>
  <c r="C93"/>
  <c r="B93"/>
  <c r="M92"/>
  <c r="L92"/>
  <c r="K92"/>
  <c r="J92"/>
  <c r="I92"/>
  <c r="H92"/>
  <c r="G92"/>
  <c r="F92"/>
  <c r="E92"/>
  <c r="D92"/>
  <c r="C92"/>
  <c r="B92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9"/>
  <c r="L89"/>
  <c r="K89"/>
  <c r="J89"/>
  <c r="I89"/>
  <c r="H89"/>
  <c r="G89"/>
  <c r="F89"/>
  <c r="E89"/>
  <c r="D89"/>
  <c r="C89"/>
  <c r="B89"/>
  <c r="M88"/>
  <c r="L88"/>
  <c r="K88"/>
  <c r="J88"/>
  <c r="I88"/>
  <c r="H88"/>
  <c r="G88"/>
  <c r="F88"/>
  <c r="E88"/>
  <c r="D88"/>
  <c r="C88"/>
  <c r="B88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7"/>
  <c r="L77"/>
  <c r="K77"/>
  <c r="J77"/>
  <c r="I77"/>
  <c r="H77"/>
  <c r="G77"/>
  <c r="F77"/>
  <c r="E77"/>
  <c r="D77"/>
  <c r="C77"/>
  <c r="B77"/>
  <c r="M73" s="1"/>
  <c r="L73"/>
  <c r="K73"/>
  <c r="J73" s="1"/>
  <c r="I73"/>
  <c r="H73"/>
  <c r="G73" s="1"/>
  <c r="F73"/>
  <c r="E73"/>
  <c r="D73" s="1"/>
  <c r="C73"/>
  <c r="B73"/>
  <c r="M72"/>
  <c r="L72"/>
  <c r="K72"/>
  <c r="J72"/>
  <c r="I72"/>
  <c r="H72"/>
  <c r="G72" s="1"/>
  <c r="F72"/>
  <c r="E72"/>
  <c r="D72" s="1"/>
  <c r="C72"/>
  <c r="B72"/>
  <c r="M71"/>
  <c r="L71"/>
  <c r="K71"/>
  <c r="J71"/>
  <c r="I71"/>
  <c r="H71"/>
  <c r="G71" s="1"/>
  <c r="F71"/>
  <c r="E71"/>
  <c r="D71" s="1"/>
  <c r="C71"/>
  <c r="B71"/>
  <c r="M70"/>
  <c r="L70"/>
  <c r="K70"/>
  <c r="J70" s="1"/>
  <c r="I70"/>
  <c r="H70"/>
  <c r="G70" s="1"/>
  <c r="F70"/>
  <c r="E70"/>
  <c r="D70" s="1"/>
  <c r="C70"/>
  <c r="B70"/>
  <c r="M69"/>
  <c r="L69"/>
  <c r="K69"/>
  <c r="J69" s="1"/>
  <c r="I69"/>
  <c r="H69"/>
  <c r="G69" s="1"/>
  <c r="F69"/>
  <c r="E69"/>
  <c r="D69" s="1"/>
  <c r="C69"/>
  <c r="B69"/>
  <c r="M68"/>
  <c r="L68"/>
  <c r="K68"/>
  <c r="J68" s="1"/>
  <c r="I68"/>
  <c r="H68"/>
  <c r="G68" s="1"/>
  <c r="F68"/>
  <c r="E68"/>
  <c r="D68" s="1"/>
  <c r="C68"/>
  <c r="B68"/>
  <c r="M67"/>
  <c r="L67"/>
  <c r="K67"/>
  <c r="J67" s="1"/>
  <c r="I67"/>
  <c r="H67"/>
  <c r="G67" s="1"/>
  <c r="F67"/>
  <c r="E67"/>
  <c r="D67" s="1"/>
  <c r="C67"/>
  <c r="B67"/>
  <c r="M66"/>
  <c r="L66"/>
  <c r="K66"/>
  <c r="J66" s="1"/>
  <c r="I66"/>
  <c r="H66"/>
  <c r="G66" s="1"/>
  <c r="F66"/>
  <c r="E66"/>
  <c r="D66" s="1"/>
  <c r="C66"/>
  <c r="B66"/>
  <c r="M65"/>
  <c r="L65"/>
  <c r="K65"/>
  <c r="J65" s="1"/>
  <c r="I65"/>
  <c r="H65"/>
  <c r="G65" s="1"/>
  <c r="F65"/>
  <c r="E65"/>
  <c r="D65" s="1"/>
  <c r="C65"/>
  <c r="B65"/>
  <c r="M64"/>
  <c r="L64"/>
  <c r="K64"/>
  <c r="J64" s="1"/>
  <c r="I64"/>
  <c r="H64"/>
  <c r="G64" s="1"/>
  <c r="F64"/>
  <c r="E64"/>
  <c r="D64" s="1"/>
  <c r="C64"/>
  <c r="B64"/>
  <c r="M63"/>
  <c r="L63"/>
  <c r="K63"/>
  <c r="J63" s="1"/>
  <c r="I63"/>
  <c r="H63"/>
  <c r="G63" s="1"/>
  <c r="F63"/>
  <c r="E63"/>
  <c r="D63" s="1"/>
  <c r="C63"/>
  <c r="B63"/>
  <c r="M62"/>
  <c r="L62"/>
  <c r="K62"/>
  <c r="J62" s="1"/>
  <c r="I62"/>
  <c r="H62"/>
  <c r="G62" s="1"/>
  <c r="F62"/>
  <c r="E62"/>
  <c r="D62" s="1"/>
  <c r="C62"/>
  <c r="B62"/>
  <c r="M61"/>
  <c r="L61"/>
  <c r="K61"/>
  <c r="J61" s="1"/>
  <c r="I61"/>
  <c r="H61"/>
  <c r="G61" s="1"/>
  <c r="F61"/>
  <c r="E61"/>
  <c r="D61" s="1"/>
  <c r="C61"/>
  <c r="B61"/>
  <c r="M60"/>
  <c r="L60"/>
  <c r="K60"/>
  <c r="J60" s="1"/>
  <c r="I60"/>
  <c r="H60"/>
  <c r="G60" s="1"/>
  <c r="F60"/>
  <c r="E60"/>
  <c r="D60" s="1"/>
  <c r="C60"/>
  <c r="B60"/>
  <c r="M59"/>
  <c r="L59"/>
  <c r="K59"/>
  <c r="J59" s="1"/>
  <c r="I59"/>
  <c r="H59"/>
  <c r="G59" s="1"/>
  <c r="F59"/>
  <c r="E59"/>
  <c r="D59" s="1"/>
  <c r="C59"/>
  <c r="B59"/>
  <c r="M58"/>
  <c r="L58"/>
  <c r="K58"/>
  <c r="J58" s="1"/>
  <c r="I58"/>
  <c r="H58"/>
  <c r="G58" s="1"/>
  <c r="F58"/>
  <c r="E58"/>
  <c r="D58" s="1"/>
  <c r="C58"/>
  <c r="B58"/>
  <c r="M57"/>
  <c r="L57"/>
  <c r="K57"/>
  <c r="J57" s="1"/>
  <c r="I57"/>
  <c r="H57"/>
  <c r="G57" s="1"/>
  <c r="F57"/>
  <c r="E57"/>
  <c r="D57" s="1"/>
  <c r="C57"/>
  <c r="B57"/>
  <c r="M56"/>
  <c r="L56"/>
  <c r="K56"/>
  <c r="J56" s="1"/>
  <c r="I56"/>
  <c r="H56"/>
  <c r="G56" s="1"/>
  <c r="F56"/>
  <c r="E56"/>
  <c r="D56" s="1"/>
  <c r="C56"/>
  <c r="B56"/>
  <c r="M43" s="1"/>
  <c r="L43"/>
  <c r="K43"/>
  <c r="J43" s="1"/>
  <c r="I43"/>
  <c r="H43"/>
  <c r="G43" s="1"/>
  <c r="F43"/>
  <c r="E43"/>
  <c r="D43" s="1"/>
  <c r="C43"/>
  <c r="B43"/>
  <c r="M42" s="1"/>
  <c r="L42"/>
  <c r="K42"/>
  <c r="J42" s="1"/>
  <c r="I42"/>
  <c r="H42"/>
  <c r="G42" s="1"/>
  <c r="F42"/>
  <c r="E42"/>
  <c r="D42" s="1"/>
  <c r="C42"/>
  <c r="B42"/>
  <c r="M41" s="1"/>
  <c r="L41"/>
  <c r="K41"/>
  <c r="J41" s="1"/>
  <c r="I41"/>
  <c r="H41"/>
  <c r="G41" s="1"/>
  <c r="F41"/>
  <c r="E41"/>
  <c r="D41" s="1"/>
  <c r="C41"/>
  <c r="B41"/>
  <c r="M40" s="1"/>
  <c r="L40"/>
  <c r="K40"/>
  <c r="J40" s="1"/>
  <c r="I40"/>
  <c r="H40"/>
  <c r="G40" s="1"/>
  <c r="F40"/>
  <c r="E40"/>
  <c r="D40" s="1"/>
  <c r="C40"/>
  <c r="B40"/>
  <c r="M39" s="1"/>
  <c r="L39"/>
  <c r="K39"/>
  <c r="J39" s="1"/>
  <c r="I39"/>
  <c r="H39"/>
  <c r="G39" s="1"/>
  <c r="F39"/>
  <c r="E39"/>
  <c r="D39" s="1"/>
  <c r="C39"/>
  <c r="B39"/>
  <c r="M38" s="1"/>
  <c r="L38"/>
  <c r="K38"/>
  <c r="J38" s="1"/>
  <c r="I38"/>
  <c r="H38"/>
  <c r="G38" s="1"/>
  <c r="F38"/>
  <c r="E38"/>
  <c r="D38" s="1"/>
  <c r="C38"/>
  <c r="B38"/>
  <c r="M37" s="1"/>
  <c r="L37"/>
  <c r="K37"/>
  <c r="J37" s="1"/>
  <c r="I37"/>
  <c r="H37"/>
  <c r="G37" s="1"/>
  <c r="F37"/>
  <c r="E37"/>
  <c r="D37" s="1"/>
  <c r="C37"/>
  <c r="B37"/>
  <c r="M36" s="1"/>
  <c r="L36"/>
  <c r="K36"/>
  <c r="J36" s="1"/>
  <c r="I36"/>
  <c r="H36"/>
  <c r="G36" s="1"/>
  <c r="F36"/>
  <c r="E36"/>
  <c r="D36" s="1"/>
  <c r="C36"/>
  <c r="B36"/>
  <c r="M35" s="1"/>
  <c r="L35"/>
  <c r="K35"/>
  <c r="J35" s="1"/>
  <c r="I35"/>
  <c r="H35"/>
  <c r="G35" s="1"/>
  <c r="F35"/>
  <c r="E35"/>
  <c r="D35" s="1"/>
  <c r="C35"/>
  <c r="B35"/>
  <c r="M34" s="1"/>
  <c r="L34"/>
  <c r="K34"/>
  <c r="J34" s="1"/>
  <c r="I34"/>
  <c r="H34"/>
  <c r="G34" s="1"/>
  <c r="F34"/>
  <c r="E34"/>
  <c r="D34" s="1"/>
  <c r="C34"/>
  <c r="B34"/>
  <c r="M33" s="1"/>
  <c r="L33"/>
  <c r="K33"/>
  <c r="J33" s="1"/>
  <c r="I33"/>
  <c r="H33"/>
  <c r="G33" s="1"/>
  <c r="F33"/>
  <c r="E33"/>
  <c r="D33" s="1"/>
  <c r="C33"/>
  <c r="B33"/>
  <c r="M32" s="1"/>
  <c r="L32"/>
  <c r="K32"/>
  <c r="J32" s="1"/>
  <c r="I32"/>
  <c r="H32"/>
  <c r="G32" s="1"/>
  <c r="F32"/>
  <c r="E32"/>
  <c r="D32" s="1"/>
  <c r="C32"/>
  <c r="B32"/>
  <c r="M31" s="1"/>
  <c r="L31"/>
  <c r="K31"/>
  <c r="J31" s="1"/>
  <c r="I31"/>
  <c r="H31"/>
  <c r="G31" s="1"/>
  <c r="F31"/>
  <c r="E31"/>
  <c r="D31" s="1"/>
  <c r="C31"/>
  <c r="B31"/>
  <c r="M30" s="1"/>
  <c r="L30"/>
  <c r="K30"/>
  <c r="J30" s="1"/>
  <c r="I30"/>
  <c r="H30"/>
  <c r="G30" s="1"/>
  <c r="F30"/>
  <c r="E30"/>
  <c r="D30" s="1"/>
  <c r="C30"/>
  <c r="B30"/>
  <c r="M29" s="1"/>
  <c r="L29"/>
  <c r="K29"/>
  <c r="J29" s="1"/>
  <c r="I29"/>
  <c r="H29"/>
  <c r="G29" s="1"/>
  <c r="F29"/>
  <c r="E29"/>
  <c r="D29" s="1"/>
  <c r="C29"/>
  <c r="B29"/>
  <c r="M28" s="1"/>
  <c r="L28"/>
  <c r="K28"/>
  <c r="J28" s="1"/>
  <c r="I28"/>
  <c r="H28"/>
  <c r="G28" s="1"/>
  <c r="F28"/>
  <c r="E28"/>
  <c r="D28" s="1"/>
  <c r="C28"/>
  <c r="B28"/>
  <c r="M27" s="1"/>
  <c r="L27"/>
  <c r="K27"/>
  <c r="J27" s="1"/>
  <c r="I27"/>
  <c r="H27"/>
  <c r="G27" s="1"/>
  <c r="F27"/>
  <c r="E27"/>
  <c r="D27" s="1"/>
  <c r="C27"/>
  <c r="B27"/>
  <c r="M26" s="1"/>
  <c r="L26"/>
  <c r="K26"/>
  <c r="J26" s="1"/>
  <c r="I26"/>
  <c r="H26"/>
  <c r="G26" s="1"/>
  <c r="F26"/>
  <c r="E26"/>
  <c r="D26" s="1"/>
  <c r="C26"/>
  <c r="B26"/>
  <c r="M22" s="1"/>
  <c r="L22"/>
  <c r="K22"/>
  <c r="J22" s="1"/>
  <c r="I22"/>
  <c r="H22"/>
  <c r="G22" s="1"/>
  <c r="F22"/>
  <c r="E22"/>
  <c r="D22"/>
  <c r="C22"/>
  <c r="B22"/>
  <c r="M21" s="1"/>
  <c r="L21"/>
  <c r="K21"/>
  <c r="J21" s="1"/>
  <c r="I21"/>
  <c r="H21"/>
  <c r="G21" s="1"/>
  <c r="F21"/>
  <c r="E21"/>
  <c r="M20" s="1"/>
  <c r="L20"/>
  <c r="K20"/>
  <c r="J20" s="1"/>
  <c r="I20"/>
  <c r="H20"/>
  <c r="G20" s="1"/>
  <c r="F20"/>
  <c r="E20"/>
  <c r="M19" s="1"/>
  <c r="L19"/>
  <c r="K19"/>
  <c r="J19" s="1"/>
  <c r="I19"/>
  <c r="H19"/>
  <c r="G19" s="1"/>
  <c r="F19"/>
  <c r="E19"/>
  <c r="M18" s="1"/>
  <c r="L18"/>
  <c r="K18"/>
  <c r="J18" s="1"/>
  <c r="I18"/>
  <c r="H18"/>
  <c r="G18" s="1"/>
  <c r="F18"/>
  <c r="E18"/>
  <c r="M17" s="1"/>
  <c r="L17"/>
  <c r="K17"/>
  <c r="J17" s="1"/>
  <c r="I17"/>
  <c r="H17"/>
  <c r="G17" s="1"/>
  <c r="F17"/>
  <c r="E17"/>
  <c r="M16" s="1"/>
  <c r="L16"/>
  <c r="K16"/>
  <c r="J16" s="1"/>
  <c r="I16"/>
  <c r="H16"/>
  <c r="G16" s="1"/>
  <c r="F16"/>
  <c r="E16"/>
  <c r="M15" s="1"/>
  <c r="L15"/>
  <c r="K15"/>
  <c r="J15" s="1"/>
  <c r="I15"/>
  <c r="H15"/>
  <c r="G15" s="1"/>
  <c r="F15"/>
  <c r="E15"/>
  <c r="M14" s="1"/>
  <c r="L14"/>
  <c r="K14"/>
  <c r="J14" s="1"/>
  <c r="I14"/>
  <c r="H14"/>
  <c r="G14" s="1"/>
  <c r="F14"/>
  <c r="E14"/>
  <c r="M13" s="1"/>
  <c r="L13"/>
  <c r="K13"/>
  <c r="J13" s="1"/>
  <c r="I13"/>
  <c r="H13"/>
  <c r="G13" s="1"/>
  <c r="F13"/>
  <c r="E13"/>
  <c r="M12" s="1"/>
  <c r="L12"/>
  <c r="K12"/>
  <c r="J12" s="1"/>
  <c r="I12"/>
  <c r="H12"/>
  <c r="G12" s="1"/>
  <c r="F12"/>
  <c r="E12"/>
  <c r="M11" s="1"/>
  <c r="L11"/>
  <c r="K11"/>
  <c r="J11" s="1"/>
  <c r="I11"/>
  <c r="H11"/>
  <c r="G11" s="1"/>
  <c r="F11"/>
  <c r="E11"/>
  <c r="M10" s="1"/>
  <c r="L10"/>
  <c r="K10"/>
  <c r="J10" s="1"/>
  <c r="I10"/>
  <c r="H10"/>
  <c r="G10" s="1"/>
  <c r="F10"/>
  <c r="E10"/>
  <c r="M9" s="1"/>
  <c r="L9"/>
  <c r="K9"/>
  <c r="J9" s="1"/>
  <c r="I9"/>
  <c r="H9"/>
  <c r="G9" s="1"/>
  <c r="F9"/>
  <c r="E9"/>
  <c r="M8" s="1"/>
  <c r="L8"/>
  <c r="K8"/>
  <c r="J8" s="1"/>
  <c r="I8"/>
  <c r="H8"/>
  <c r="G8" s="1"/>
  <c r="F8"/>
  <c r="E8"/>
  <c r="M7" s="1"/>
  <c r="L7"/>
  <c r="K7"/>
  <c r="J7" s="1"/>
  <c r="I7"/>
  <c r="H7"/>
  <c r="G7" s="1"/>
  <c r="F7"/>
  <c r="E7"/>
  <c r="M6" s="1"/>
  <c r="L6"/>
  <c r="K6"/>
  <c r="J6" s="1"/>
  <c r="I6"/>
  <c r="H6"/>
  <c r="G6" s="1"/>
  <c r="F6"/>
  <c r="E6"/>
  <c r="M5" s="1"/>
  <c r="L5"/>
  <c r="K5"/>
  <c r="J5" s="1"/>
  <c r="I5"/>
  <c r="H5"/>
  <c r="G5" s="1"/>
  <c r="F5"/>
  <c r="E5"/>
  <c r="J145" i="12"/>
  <c r="I145"/>
  <c r="H145"/>
  <c r="G145" s="1"/>
  <c r="F145" s="1"/>
  <c r="E145"/>
  <c r="D145" s="1"/>
  <c r="C145" s="1"/>
  <c r="B145"/>
  <c r="J144"/>
  <c r="I144"/>
  <c r="H144"/>
  <c r="G144"/>
  <c r="F144"/>
  <c r="E144"/>
  <c r="D144"/>
  <c r="C144"/>
  <c r="B144"/>
  <c r="J143"/>
  <c r="I143"/>
  <c r="H143"/>
  <c r="G143"/>
  <c r="F143"/>
  <c r="E143"/>
  <c r="D143"/>
  <c r="C143"/>
  <c r="B143"/>
  <c r="J142"/>
  <c r="I142"/>
  <c r="H142"/>
  <c r="G142"/>
  <c r="F142"/>
  <c r="E142"/>
  <c r="D142"/>
  <c r="C142"/>
  <c r="B142"/>
  <c r="J141"/>
  <c r="I141"/>
  <c r="H141"/>
  <c r="G141"/>
  <c r="F141"/>
  <c r="E141"/>
  <c r="D141"/>
  <c r="C141"/>
  <c r="B141"/>
  <c r="J140"/>
  <c r="I140"/>
  <c r="H140"/>
  <c r="G140"/>
  <c r="F140"/>
  <c r="E140"/>
  <c r="D140"/>
  <c r="C140"/>
  <c r="B140"/>
  <c r="J139"/>
  <c r="I139"/>
  <c r="H139"/>
  <c r="G139"/>
  <c r="F139"/>
  <c r="E139"/>
  <c r="D139"/>
  <c r="C139"/>
  <c r="B139"/>
  <c r="J138"/>
  <c r="I138"/>
  <c r="H138"/>
  <c r="G138"/>
  <c r="F138"/>
  <c r="E138"/>
  <c r="D138"/>
  <c r="C138"/>
  <c r="B138"/>
  <c r="J137"/>
  <c r="I137"/>
  <c r="H137"/>
  <c r="G137"/>
  <c r="F137"/>
  <c r="E137"/>
  <c r="D137"/>
  <c r="C137"/>
  <c r="B137"/>
  <c r="J136"/>
  <c r="I136"/>
  <c r="H136"/>
  <c r="G136"/>
  <c r="F136"/>
  <c r="E136"/>
  <c r="D136"/>
  <c r="C136"/>
  <c r="B136"/>
  <c r="J135"/>
  <c r="I135"/>
  <c r="H135"/>
  <c r="G135"/>
  <c r="F135"/>
  <c r="E135"/>
  <c r="D135"/>
  <c r="C135"/>
  <c r="B135"/>
  <c r="J134"/>
  <c r="I134"/>
  <c r="H134"/>
  <c r="G134"/>
  <c r="F134"/>
  <c r="E134"/>
  <c r="D134"/>
  <c r="C134"/>
  <c r="B134"/>
  <c r="J133"/>
  <c r="I133"/>
  <c r="H133"/>
  <c r="G133"/>
  <c r="F133"/>
  <c r="E133"/>
  <c r="D133"/>
  <c r="C133"/>
  <c r="B133"/>
  <c r="J132"/>
  <c r="I132"/>
  <c r="H132"/>
  <c r="G132"/>
  <c r="F132"/>
  <c r="E132"/>
  <c r="D132"/>
  <c r="C132"/>
  <c r="B132"/>
  <c r="J131"/>
  <c r="I131"/>
  <c r="H131"/>
  <c r="G131"/>
  <c r="F131"/>
  <c r="E131"/>
  <c r="D131"/>
  <c r="C131"/>
  <c r="B131"/>
  <c r="J130"/>
  <c r="I130"/>
  <c r="H130"/>
  <c r="G130"/>
  <c r="F130"/>
  <c r="E130"/>
  <c r="D130"/>
  <c r="C130"/>
  <c r="B130"/>
  <c r="J129"/>
  <c r="I129"/>
  <c r="H129"/>
  <c r="G129"/>
  <c r="F129"/>
  <c r="E129"/>
  <c r="D129"/>
  <c r="C129"/>
  <c r="B129"/>
  <c r="J128"/>
  <c r="I128"/>
  <c r="H128"/>
  <c r="G128"/>
  <c r="F128"/>
  <c r="E128"/>
  <c r="D128"/>
  <c r="C128"/>
  <c r="B128"/>
  <c r="M124" s="1"/>
  <c r="L124" s="1"/>
  <c r="K124"/>
  <c r="J124" s="1"/>
  <c r="I124" s="1"/>
  <c r="H124"/>
  <c r="G124" s="1"/>
  <c r="F124" s="1"/>
  <c r="E124"/>
  <c r="D124" s="1"/>
  <c r="C124" s="1"/>
  <c r="B124"/>
  <c r="M123"/>
  <c r="L123"/>
  <c r="K123"/>
  <c r="J123"/>
  <c r="I123"/>
  <c r="H123"/>
  <c r="G123"/>
  <c r="F123"/>
  <c r="E123"/>
  <c r="D123"/>
  <c r="C123"/>
  <c r="B123"/>
  <c r="M122"/>
  <c r="L122"/>
  <c r="K122"/>
  <c r="J122"/>
  <c r="I122"/>
  <c r="H122"/>
  <c r="G122"/>
  <c r="F122"/>
  <c r="E122"/>
  <c r="D122"/>
  <c r="C122"/>
  <c r="B122"/>
  <c r="M121"/>
  <c r="L121"/>
  <c r="K121"/>
  <c r="J121"/>
  <c r="I121"/>
  <c r="H121"/>
  <c r="G121"/>
  <c r="F121"/>
  <c r="E121"/>
  <c r="D121"/>
  <c r="C121"/>
  <c r="B121"/>
  <c r="M120"/>
  <c r="L120"/>
  <c r="K120"/>
  <c r="J120"/>
  <c r="I120"/>
  <c r="H120"/>
  <c r="G120"/>
  <c r="F120"/>
  <c r="E120"/>
  <c r="D120"/>
  <c r="C120"/>
  <c r="B120"/>
  <c r="M119"/>
  <c r="L119"/>
  <c r="K119"/>
  <c r="J119"/>
  <c r="I119"/>
  <c r="H119"/>
  <c r="G119"/>
  <c r="F119"/>
  <c r="E119"/>
  <c r="D119"/>
  <c r="C119"/>
  <c r="B119"/>
  <c r="M118"/>
  <c r="L118"/>
  <c r="K118"/>
  <c r="J118"/>
  <c r="I118"/>
  <c r="H118"/>
  <c r="G118"/>
  <c r="F118"/>
  <c r="E118"/>
  <c r="D118"/>
  <c r="C118"/>
  <c r="B118"/>
  <c r="M117"/>
  <c r="L117"/>
  <c r="K117"/>
  <c r="J117"/>
  <c r="I117"/>
  <c r="H117"/>
  <c r="G117"/>
  <c r="F117"/>
  <c r="E117"/>
  <c r="D117"/>
  <c r="C117"/>
  <c r="B117"/>
  <c r="M116"/>
  <c r="L116"/>
  <c r="K116"/>
  <c r="J116"/>
  <c r="I116"/>
  <c r="H116"/>
  <c r="G116"/>
  <c r="F116"/>
  <c r="E116"/>
  <c r="D116"/>
  <c r="C116"/>
  <c r="B116"/>
  <c r="M115"/>
  <c r="L115"/>
  <c r="K115"/>
  <c r="J115"/>
  <c r="I115"/>
  <c r="H115"/>
  <c r="G115"/>
  <c r="F115"/>
  <c r="E115"/>
  <c r="D115"/>
  <c r="C115"/>
  <c r="B115"/>
  <c r="M114"/>
  <c r="L114"/>
  <c r="K114"/>
  <c r="J114"/>
  <c r="I114"/>
  <c r="H114"/>
  <c r="G114"/>
  <c r="F114"/>
  <c r="E114"/>
  <c r="D114"/>
  <c r="C114"/>
  <c r="B114"/>
  <c r="M113"/>
  <c r="L113"/>
  <c r="K113"/>
  <c r="J113"/>
  <c r="I113"/>
  <c r="H113"/>
  <c r="G113"/>
  <c r="F113"/>
  <c r="E113"/>
  <c r="D113"/>
  <c r="C113"/>
  <c r="B113"/>
  <c r="M112"/>
  <c r="L112"/>
  <c r="K112"/>
  <c r="J112"/>
  <c r="I112"/>
  <c r="H112"/>
  <c r="G112"/>
  <c r="F112"/>
  <c r="E112"/>
  <c r="D112"/>
  <c r="C112"/>
  <c r="B112"/>
  <c r="M111"/>
  <c r="L111"/>
  <c r="K111"/>
  <c r="J111"/>
  <c r="I111"/>
  <c r="H111"/>
  <c r="G111"/>
  <c r="F111"/>
  <c r="E111"/>
  <c r="D111"/>
  <c r="C111"/>
  <c r="B111"/>
  <c r="M110"/>
  <c r="L110"/>
  <c r="K110"/>
  <c r="J110"/>
  <c r="I110"/>
  <c r="H110"/>
  <c r="G110"/>
  <c r="F110"/>
  <c r="E110"/>
  <c r="D110"/>
  <c r="C110"/>
  <c r="B110"/>
  <c r="M109"/>
  <c r="L109"/>
  <c r="K109"/>
  <c r="J109"/>
  <c r="I109"/>
  <c r="H109"/>
  <c r="G109"/>
  <c r="F109"/>
  <c r="E109"/>
  <c r="D109"/>
  <c r="C109"/>
  <c r="B109"/>
  <c r="M108"/>
  <c r="L108"/>
  <c r="K108"/>
  <c r="J108"/>
  <c r="I108"/>
  <c r="H108"/>
  <c r="G108"/>
  <c r="F108"/>
  <c r="E108"/>
  <c r="D108"/>
  <c r="C108"/>
  <c r="B108"/>
  <c r="M107"/>
  <c r="L107"/>
  <c r="K107"/>
  <c r="J107"/>
  <c r="I107"/>
  <c r="H107"/>
  <c r="G107"/>
  <c r="F107"/>
  <c r="E107"/>
  <c r="D107"/>
  <c r="C107"/>
  <c r="B107"/>
  <c r="M94" s="1"/>
  <c r="L94" s="1"/>
  <c r="K94"/>
  <c r="J94" s="1"/>
  <c r="I94" s="1"/>
  <c r="H94"/>
  <c r="G94" s="1"/>
  <c r="F94" s="1"/>
  <c r="E94"/>
  <c r="D94" s="1"/>
  <c r="C94" s="1"/>
  <c r="B94"/>
  <c r="M93"/>
  <c r="L93"/>
  <c r="K93"/>
  <c r="J93"/>
  <c r="I93"/>
  <c r="H93"/>
  <c r="G93"/>
  <c r="F93"/>
  <c r="E93"/>
  <c r="D93"/>
  <c r="C93"/>
  <c r="B93"/>
  <c r="M92"/>
  <c r="L92"/>
  <c r="K92"/>
  <c r="J92"/>
  <c r="I92"/>
  <c r="H92"/>
  <c r="G92"/>
  <c r="F92"/>
  <c r="E92"/>
  <c r="D92"/>
  <c r="C92"/>
  <c r="B92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9"/>
  <c r="L89"/>
  <c r="K89"/>
  <c r="J89"/>
  <c r="I89"/>
  <c r="H89"/>
  <c r="G89"/>
  <c r="F89"/>
  <c r="E89"/>
  <c r="D89"/>
  <c r="C89"/>
  <c r="B89"/>
  <c r="M88"/>
  <c r="L88"/>
  <c r="K88"/>
  <c r="J88"/>
  <c r="I88"/>
  <c r="H88"/>
  <c r="G88"/>
  <c r="F88"/>
  <c r="E88"/>
  <c r="D88"/>
  <c r="C88"/>
  <c r="B88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7"/>
  <c r="L77"/>
  <c r="K77"/>
  <c r="J77"/>
  <c r="I77"/>
  <c r="H77"/>
  <c r="G77"/>
  <c r="F77"/>
  <c r="E77"/>
  <c r="D77"/>
  <c r="C77"/>
  <c r="B77"/>
  <c r="M73" s="1"/>
  <c r="L73" s="1"/>
  <c r="K73"/>
  <c r="J73" s="1"/>
  <c r="I73" s="1"/>
  <c r="H73"/>
  <c r="G73" s="1"/>
  <c r="F73" s="1"/>
  <c r="E73"/>
  <c r="D73" s="1"/>
  <c r="C73" s="1"/>
  <c r="B73"/>
  <c r="M72"/>
  <c r="L72"/>
  <c r="K72"/>
  <c r="J72"/>
  <c r="I72"/>
  <c r="H72"/>
  <c r="G72"/>
  <c r="F72"/>
  <c r="E72"/>
  <c r="D72"/>
  <c r="C72"/>
  <c r="B72"/>
  <c r="M71"/>
  <c r="L71"/>
  <c r="K71"/>
  <c r="J71"/>
  <c r="I71"/>
  <c r="H71"/>
  <c r="G71"/>
  <c r="F71"/>
  <c r="E71"/>
  <c r="D71"/>
  <c r="C71"/>
  <c r="B71"/>
  <c r="M70"/>
  <c r="L70"/>
  <c r="K70"/>
  <c r="J70"/>
  <c r="I70"/>
  <c r="H70"/>
  <c r="G70"/>
  <c r="F70"/>
  <c r="E70"/>
  <c r="D70"/>
  <c r="C70"/>
  <c r="B70"/>
  <c r="M69"/>
  <c r="L69"/>
  <c r="K69"/>
  <c r="J69"/>
  <c r="I69"/>
  <c r="H69"/>
  <c r="G69"/>
  <c r="F69"/>
  <c r="E69"/>
  <c r="D69"/>
  <c r="C69"/>
  <c r="B69"/>
  <c r="M68"/>
  <c r="L68"/>
  <c r="K68"/>
  <c r="J68"/>
  <c r="I68"/>
  <c r="H68"/>
  <c r="G68"/>
  <c r="F68"/>
  <c r="E68"/>
  <c r="D68"/>
  <c r="C68"/>
  <c r="B68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9"/>
  <c r="L59"/>
  <c r="K59"/>
  <c r="J59"/>
  <c r="I59"/>
  <c r="H59"/>
  <c r="G59"/>
  <c r="F59"/>
  <c r="E59"/>
  <c r="D59"/>
  <c r="C59"/>
  <c r="B59"/>
  <c r="M58"/>
  <c r="L58"/>
  <c r="K58"/>
  <c r="J58"/>
  <c r="I58"/>
  <c r="H58"/>
  <c r="G58"/>
  <c r="F58"/>
  <c r="E58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D56"/>
  <c r="C56"/>
  <c r="B56"/>
  <c r="M43" s="1"/>
  <c r="L43" s="1"/>
  <c r="K43"/>
  <c r="J43" s="1"/>
  <c r="I43" s="1"/>
  <c r="H43"/>
  <c r="G43" s="1"/>
  <c r="F43" s="1"/>
  <c r="E43"/>
  <c r="D43" s="1"/>
  <c r="C43" s="1"/>
  <c r="B43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3"/>
  <c r="L33"/>
  <c r="K33"/>
  <c r="J33"/>
  <c r="I33"/>
  <c r="H33"/>
  <c r="G33"/>
  <c r="F33"/>
  <c r="E33"/>
  <c r="D33"/>
  <c r="C33"/>
  <c r="B33"/>
  <c r="M32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2" s="1"/>
  <c r="L22" s="1"/>
  <c r="K22"/>
  <c r="J22" s="1"/>
  <c r="I22" s="1"/>
  <c r="H22"/>
  <c r="G22"/>
  <c r="F22" s="1"/>
  <c r="E22"/>
  <c r="D22"/>
  <c r="C22"/>
  <c r="B22"/>
  <c r="M21"/>
  <c r="L21"/>
  <c r="K21"/>
  <c r="J21"/>
  <c r="I21"/>
  <c r="H21"/>
  <c r="G21"/>
  <c r="F21"/>
  <c r="E21"/>
  <c r="D21"/>
  <c r="M20"/>
  <c r="L20"/>
  <c r="K20"/>
  <c r="J20"/>
  <c r="I20"/>
  <c r="H20"/>
  <c r="G20"/>
  <c r="F20"/>
  <c r="E20"/>
  <c r="D20"/>
  <c r="M19"/>
  <c r="L19"/>
  <c r="K19"/>
  <c r="J19"/>
  <c r="I19"/>
  <c r="H19"/>
  <c r="G19"/>
  <c r="F19"/>
  <c r="E19"/>
  <c r="D19"/>
  <c r="M18"/>
  <c r="L18"/>
  <c r="K18"/>
  <c r="J18"/>
  <c r="I18"/>
  <c r="H18"/>
  <c r="G18"/>
  <c r="F18"/>
  <c r="E18"/>
  <c r="D18"/>
  <c r="M17"/>
  <c r="L17"/>
  <c r="K17"/>
  <c r="J17"/>
  <c r="I17"/>
  <c r="H17"/>
  <c r="G17"/>
  <c r="F17"/>
  <c r="E17"/>
  <c r="D17"/>
  <c r="M16"/>
  <c r="L16"/>
  <c r="K16"/>
  <c r="J16"/>
  <c r="I16"/>
  <c r="H16"/>
  <c r="G16"/>
  <c r="F16"/>
  <c r="E16"/>
  <c r="D16"/>
  <c r="M15"/>
  <c r="L15"/>
  <c r="K15"/>
  <c r="J15"/>
  <c r="I15"/>
  <c r="H15"/>
  <c r="G15"/>
  <c r="F15"/>
  <c r="E15"/>
  <c r="D15"/>
  <c r="M14"/>
  <c r="L14"/>
  <c r="K14"/>
  <c r="J14"/>
  <c r="I14"/>
  <c r="H14"/>
  <c r="G14"/>
  <c r="F14"/>
  <c r="E14"/>
  <c r="D14"/>
  <c r="M13"/>
  <c r="L13"/>
  <c r="K13"/>
  <c r="J13"/>
  <c r="I13"/>
  <c r="H13"/>
  <c r="G13"/>
  <c r="F13"/>
  <c r="E13"/>
  <c r="D13"/>
  <c r="M12"/>
  <c r="L12"/>
  <c r="K12"/>
  <c r="J12"/>
  <c r="I12"/>
  <c r="H12"/>
  <c r="G12"/>
  <c r="F12"/>
  <c r="E12"/>
  <c r="D12"/>
  <c r="M11"/>
  <c r="L11"/>
  <c r="K11"/>
  <c r="J11"/>
  <c r="I11"/>
  <c r="H11"/>
  <c r="G11"/>
  <c r="F11"/>
  <c r="E11"/>
  <c r="D11"/>
  <c r="M10"/>
  <c r="L10"/>
  <c r="K10"/>
  <c r="J10"/>
  <c r="I10"/>
  <c r="H10"/>
  <c r="G10"/>
  <c r="F10"/>
  <c r="E10"/>
  <c r="D10"/>
  <c r="M9"/>
  <c r="L9"/>
  <c r="K9"/>
  <c r="J9"/>
  <c r="I9"/>
  <c r="H9"/>
  <c r="G9"/>
  <c r="F9"/>
  <c r="E9"/>
  <c r="D9"/>
  <c r="M8"/>
  <c r="L8"/>
  <c r="K8"/>
  <c r="J8"/>
  <c r="I8"/>
  <c r="H8"/>
  <c r="G8"/>
  <c r="F8"/>
  <c r="E8"/>
  <c r="D8"/>
  <c r="M7"/>
  <c r="L7"/>
  <c r="K7"/>
  <c r="J7"/>
  <c r="I7"/>
  <c r="H7"/>
  <c r="G7"/>
  <c r="F7"/>
  <c r="E7"/>
  <c r="D7"/>
  <c r="M6"/>
  <c r="L6"/>
  <c r="K6"/>
  <c r="J6"/>
  <c r="I6"/>
  <c r="H6"/>
  <c r="G6"/>
  <c r="F6"/>
  <c r="E6"/>
  <c r="D6"/>
  <c r="M5"/>
  <c r="L5"/>
  <c r="K5"/>
  <c r="J5"/>
  <c r="I5"/>
  <c r="H5"/>
  <c r="G5"/>
  <c r="F5"/>
  <c r="E5"/>
  <c r="D5"/>
  <c r="J145" i="11" s="1"/>
  <c r="I145" s="1"/>
  <c r="H145"/>
  <c r="G145" s="1"/>
  <c r="F145" s="1"/>
  <c r="E145"/>
  <c r="D145" s="1"/>
  <c r="C145" s="1"/>
  <c r="B145"/>
  <c r="J144"/>
  <c r="I144"/>
  <c r="H144"/>
  <c r="G144"/>
  <c r="F144"/>
  <c r="E144"/>
  <c r="D144"/>
  <c r="C144"/>
  <c r="B144"/>
  <c r="J143"/>
  <c r="I143"/>
  <c r="H143"/>
  <c r="G143"/>
  <c r="F143"/>
  <c r="E143"/>
  <c r="D143"/>
  <c r="C143"/>
  <c r="B143"/>
  <c r="J142"/>
  <c r="I142"/>
  <c r="H142"/>
  <c r="G142"/>
  <c r="F142"/>
  <c r="E142"/>
  <c r="D142"/>
  <c r="C142"/>
  <c r="B142"/>
  <c r="J141"/>
  <c r="I141"/>
  <c r="H141"/>
  <c r="G141"/>
  <c r="F141"/>
  <c r="E141"/>
  <c r="D141"/>
  <c r="C141"/>
  <c r="B141"/>
  <c r="J140"/>
  <c r="I140"/>
  <c r="H140"/>
  <c r="G140"/>
  <c r="F140"/>
  <c r="E140"/>
  <c r="D140"/>
  <c r="C140"/>
  <c r="B140"/>
  <c r="J139"/>
  <c r="I139"/>
  <c r="H139"/>
  <c r="G139"/>
  <c r="F139"/>
  <c r="E139"/>
  <c r="D139"/>
  <c r="C139"/>
  <c r="B139"/>
  <c r="J138"/>
  <c r="I138"/>
  <c r="H138"/>
  <c r="G138"/>
  <c r="F138"/>
  <c r="E138"/>
  <c r="D138"/>
  <c r="C138"/>
  <c r="B138"/>
  <c r="J137"/>
  <c r="I137"/>
  <c r="H137"/>
  <c r="G137"/>
  <c r="F137"/>
  <c r="E137"/>
  <c r="D137"/>
  <c r="C137"/>
  <c r="B137"/>
  <c r="J136"/>
  <c r="I136"/>
  <c r="H136"/>
  <c r="G136"/>
  <c r="F136"/>
  <c r="E136"/>
  <c r="D136"/>
  <c r="C136"/>
  <c r="B136"/>
  <c r="J135"/>
  <c r="I135"/>
  <c r="H135"/>
  <c r="G135"/>
  <c r="F135"/>
  <c r="E135"/>
  <c r="D135"/>
  <c r="C135"/>
  <c r="B135"/>
  <c r="J134"/>
  <c r="I134"/>
  <c r="H134"/>
  <c r="G134"/>
  <c r="F134"/>
  <c r="E134"/>
  <c r="D134"/>
  <c r="C134"/>
  <c r="B134"/>
  <c r="J133"/>
  <c r="I133"/>
  <c r="H133"/>
  <c r="G133"/>
  <c r="F133"/>
  <c r="E133"/>
  <c r="D133"/>
  <c r="C133"/>
  <c r="B133"/>
  <c r="J132"/>
  <c r="I132"/>
  <c r="H132"/>
  <c r="G132"/>
  <c r="F132"/>
  <c r="E132"/>
  <c r="D132"/>
  <c r="C132"/>
  <c r="B132"/>
  <c r="J131"/>
  <c r="I131"/>
  <c r="H131"/>
  <c r="G131"/>
  <c r="F131"/>
  <c r="E131"/>
  <c r="D131"/>
  <c r="C131"/>
  <c r="B131"/>
  <c r="J130"/>
  <c r="I130"/>
  <c r="H130"/>
  <c r="G130"/>
  <c r="F130"/>
  <c r="E130"/>
  <c r="D130"/>
  <c r="C130"/>
  <c r="B130"/>
  <c r="J129"/>
  <c r="I129"/>
  <c r="H129"/>
  <c r="G129"/>
  <c r="F129"/>
  <c r="E129"/>
  <c r="D129"/>
  <c r="C129"/>
  <c r="B129"/>
  <c r="J128"/>
  <c r="I128"/>
  <c r="H128"/>
  <c r="G128"/>
  <c r="F128"/>
  <c r="E128"/>
  <c r="D128"/>
  <c r="C128"/>
  <c r="B128"/>
  <c r="M124" s="1"/>
  <c r="L124" s="1"/>
  <c r="K124"/>
  <c r="J124" s="1"/>
  <c r="I124" s="1"/>
  <c r="H124"/>
  <c r="G124" s="1"/>
  <c r="F124" s="1"/>
  <c r="E124"/>
  <c r="D124" s="1"/>
  <c r="C124" s="1"/>
  <c r="B124"/>
  <c r="M123"/>
  <c r="L123"/>
  <c r="K123"/>
  <c r="J123"/>
  <c r="I123"/>
  <c r="H123"/>
  <c r="G123"/>
  <c r="F123"/>
  <c r="E123"/>
  <c r="D123"/>
  <c r="C123"/>
  <c r="B123"/>
  <c r="M122"/>
  <c r="L122"/>
  <c r="K122"/>
  <c r="J122"/>
  <c r="I122"/>
  <c r="H122"/>
  <c r="G122"/>
  <c r="F122"/>
  <c r="E122"/>
  <c r="D122"/>
  <c r="C122"/>
  <c r="B122"/>
  <c r="M121"/>
  <c r="L121"/>
  <c r="K121"/>
  <c r="J121"/>
  <c r="I121"/>
  <c r="H121"/>
  <c r="G121"/>
  <c r="F121"/>
  <c r="E121"/>
  <c r="D121"/>
  <c r="C121"/>
  <c r="B121"/>
  <c r="M120"/>
  <c r="L120"/>
  <c r="K120"/>
  <c r="J120"/>
  <c r="I120"/>
  <c r="H120"/>
  <c r="G120"/>
  <c r="F120"/>
  <c r="E120"/>
  <c r="D120"/>
  <c r="C120"/>
  <c r="B120"/>
  <c r="M119"/>
  <c r="L119"/>
  <c r="K119"/>
  <c r="J119"/>
  <c r="I119"/>
  <c r="H119"/>
  <c r="G119"/>
  <c r="F119"/>
  <c r="E119"/>
  <c r="D119"/>
  <c r="C119"/>
  <c r="B119"/>
  <c r="M118"/>
  <c r="L118"/>
  <c r="K118"/>
  <c r="J118"/>
  <c r="I118"/>
  <c r="H118"/>
  <c r="G118"/>
  <c r="F118"/>
  <c r="E118"/>
  <c r="D118"/>
  <c r="C118"/>
  <c r="B118"/>
  <c r="M117"/>
  <c r="L117"/>
  <c r="K117"/>
  <c r="J117"/>
  <c r="I117"/>
  <c r="H117"/>
  <c r="G117"/>
  <c r="F117"/>
  <c r="E117"/>
  <c r="D117"/>
  <c r="C117"/>
  <c r="B117"/>
  <c r="M116"/>
  <c r="L116"/>
  <c r="K116"/>
  <c r="J116"/>
  <c r="I116"/>
  <c r="H116"/>
  <c r="G116"/>
  <c r="F116"/>
  <c r="E116"/>
  <c r="D116"/>
  <c r="C116"/>
  <c r="B116"/>
  <c r="M115"/>
  <c r="L115"/>
  <c r="K115"/>
  <c r="J115"/>
  <c r="I115"/>
  <c r="H115"/>
  <c r="G115"/>
  <c r="F115"/>
  <c r="E115"/>
  <c r="D115"/>
  <c r="C115"/>
  <c r="B115"/>
  <c r="M114"/>
  <c r="L114"/>
  <c r="K114"/>
  <c r="J114"/>
  <c r="I114"/>
  <c r="H114"/>
  <c r="G114"/>
  <c r="F114"/>
  <c r="E114"/>
  <c r="D114"/>
  <c r="C114"/>
  <c r="B114"/>
  <c r="M113"/>
  <c r="L113"/>
  <c r="K113"/>
  <c r="J113"/>
  <c r="I113"/>
  <c r="H113"/>
  <c r="G113"/>
  <c r="F113"/>
  <c r="E113"/>
  <c r="D113"/>
  <c r="C113"/>
  <c r="B113"/>
  <c r="M112"/>
  <c r="L112"/>
  <c r="K112"/>
  <c r="J112"/>
  <c r="I112"/>
  <c r="H112"/>
  <c r="G112"/>
  <c r="F112"/>
  <c r="E112"/>
  <c r="D112"/>
  <c r="C112"/>
  <c r="B112"/>
  <c r="M111"/>
  <c r="L111"/>
  <c r="K111"/>
  <c r="J111"/>
  <c r="I111"/>
  <c r="H111"/>
  <c r="G111"/>
  <c r="F111"/>
  <c r="E111"/>
  <c r="D111"/>
  <c r="C111"/>
  <c r="B111"/>
  <c r="M110"/>
  <c r="L110"/>
  <c r="K110"/>
  <c r="J110"/>
  <c r="I110"/>
  <c r="H110"/>
  <c r="G110"/>
  <c r="F110"/>
  <c r="E110"/>
  <c r="D110"/>
  <c r="C110"/>
  <c r="B110"/>
  <c r="M109"/>
  <c r="L109"/>
  <c r="K109"/>
  <c r="J109"/>
  <c r="I109"/>
  <c r="H109"/>
  <c r="G109"/>
  <c r="F109"/>
  <c r="E109"/>
  <c r="D109"/>
  <c r="C109"/>
  <c r="B109"/>
  <c r="M108"/>
  <c r="L108"/>
  <c r="K108"/>
  <c r="J108"/>
  <c r="I108"/>
  <c r="H108"/>
  <c r="G108"/>
  <c r="F108"/>
  <c r="E108"/>
  <c r="D108"/>
  <c r="C108"/>
  <c r="B108"/>
  <c r="M107"/>
  <c r="L107"/>
  <c r="K107"/>
  <c r="J107"/>
  <c r="I107"/>
  <c r="H107"/>
  <c r="G107"/>
  <c r="F107"/>
  <c r="E107"/>
  <c r="D107"/>
  <c r="C107"/>
  <c r="B107"/>
  <c r="M94" s="1"/>
  <c r="L94" s="1"/>
  <c r="K94"/>
  <c r="J94" s="1"/>
  <c r="I94" s="1"/>
  <c r="H94"/>
  <c r="G94" s="1"/>
  <c r="F94" s="1"/>
  <c r="E94"/>
  <c r="D94" s="1"/>
  <c r="C94" s="1"/>
  <c r="B94"/>
  <c r="M93"/>
  <c r="L93"/>
  <c r="K93"/>
  <c r="J93"/>
  <c r="I93"/>
  <c r="H93"/>
  <c r="G93"/>
  <c r="F93"/>
  <c r="E93"/>
  <c r="D93"/>
  <c r="C93"/>
  <c r="B93"/>
  <c r="M92"/>
  <c r="L92"/>
  <c r="K92"/>
  <c r="J92"/>
  <c r="I92"/>
  <c r="H92"/>
  <c r="G92"/>
  <c r="F92"/>
  <c r="E92"/>
  <c r="D92"/>
  <c r="C92"/>
  <c r="B92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9"/>
  <c r="L89"/>
  <c r="K89"/>
  <c r="J89"/>
  <c r="I89"/>
  <c r="H89"/>
  <c r="G89"/>
  <c r="F89"/>
  <c r="E89"/>
  <c r="D89"/>
  <c r="C89"/>
  <c r="B89"/>
  <c r="M88"/>
  <c r="L88"/>
  <c r="K88"/>
  <c r="J88"/>
  <c r="I88"/>
  <c r="H88"/>
  <c r="G88"/>
  <c r="F88"/>
  <c r="E88"/>
  <c r="D88"/>
  <c r="C88"/>
  <c r="B88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7"/>
  <c r="L77"/>
  <c r="K77"/>
  <c r="J77"/>
  <c r="I77"/>
  <c r="H77"/>
  <c r="G77"/>
  <c r="F77"/>
  <c r="E77"/>
  <c r="D77"/>
  <c r="C77"/>
  <c r="B77"/>
  <c r="M73" s="1"/>
  <c r="L73" s="1"/>
  <c r="K73"/>
  <c r="J73" s="1"/>
  <c r="I73" s="1"/>
  <c r="H73"/>
  <c r="G73" s="1"/>
  <c r="F73" s="1"/>
  <c r="E73"/>
  <c r="D73" s="1"/>
  <c r="C73" s="1"/>
  <c r="B73"/>
  <c r="M72"/>
  <c r="L72"/>
  <c r="K72"/>
  <c r="J72"/>
  <c r="I72"/>
  <c r="H72"/>
  <c r="G72"/>
  <c r="F72"/>
  <c r="E72"/>
  <c r="D72"/>
  <c r="C72"/>
  <c r="B72"/>
  <c r="M71"/>
  <c r="L71"/>
  <c r="K71"/>
  <c r="J71"/>
  <c r="I71"/>
  <c r="H71"/>
  <c r="G71"/>
  <c r="F71"/>
  <c r="E71"/>
  <c r="D71"/>
  <c r="C71"/>
  <c r="B71"/>
  <c r="M70"/>
  <c r="L70"/>
  <c r="K70"/>
  <c r="J70"/>
  <c r="I70"/>
  <c r="H70"/>
  <c r="G70"/>
  <c r="F70"/>
  <c r="E70"/>
  <c r="D70"/>
  <c r="C70"/>
  <c r="B70"/>
  <c r="M69"/>
  <c r="L69"/>
  <c r="K69"/>
  <c r="J69"/>
  <c r="I69"/>
  <c r="H69"/>
  <c r="G69"/>
  <c r="F69"/>
  <c r="E69"/>
  <c r="D69"/>
  <c r="C69"/>
  <c r="B69"/>
  <c r="M68"/>
  <c r="L68"/>
  <c r="K68"/>
  <c r="J68"/>
  <c r="I68"/>
  <c r="H68"/>
  <c r="G68"/>
  <c r="F68"/>
  <c r="E68"/>
  <c r="D68"/>
  <c r="C68"/>
  <c r="B68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9"/>
  <c r="L59"/>
  <c r="K59"/>
  <c r="J59"/>
  <c r="I59"/>
  <c r="H59"/>
  <c r="G59"/>
  <c r="F59"/>
  <c r="E59"/>
  <c r="D59"/>
  <c r="C59"/>
  <c r="B59"/>
  <c r="M58"/>
  <c r="L58"/>
  <c r="K58"/>
  <c r="J58"/>
  <c r="I58"/>
  <c r="H58"/>
  <c r="G58"/>
  <c r="F58"/>
  <c r="E58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D56"/>
  <c r="C56"/>
  <c r="B56"/>
  <c r="M43" s="1"/>
  <c r="L43" s="1"/>
  <c r="K43"/>
  <c r="J43" s="1"/>
  <c r="I43" s="1"/>
  <c r="H43"/>
  <c r="G43" s="1"/>
  <c r="F43" s="1"/>
  <c r="E43"/>
  <c r="D43" s="1"/>
  <c r="C43" s="1"/>
  <c r="B43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3"/>
  <c r="L33"/>
  <c r="K33"/>
  <c r="J33"/>
  <c r="I33"/>
  <c r="H33"/>
  <c r="G33"/>
  <c r="F33"/>
  <c r="E33"/>
  <c r="D33"/>
  <c r="C33"/>
  <c r="B33"/>
  <c r="M32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2" s="1"/>
  <c r="L22" s="1"/>
  <c r="K22"/>
  <c r="J22" s="1"/>
  <c r="I22" s="1"/>
  <c r="H22"/>
  <c r="G22" s="1"/>
  <c r="F22" s="1"/>
  <c r="E22"/>
  <c r="D22"/>
  <c r="C22"/>
  <c r="B22"/>
  <c r="M21"/>
  <c r="L21"/>
  <c r="K21"/>
  <c r="J21"/>
  <c r="I21"/>
  <c r="H21"/>
  <c r="G21"/>
  <c r="F21"/>
  <c r="E21"/>
  <c r="M20"/>
  <c r="L20"/>
  <c r="K20"/>
  <c r="J20"/>
  <c r="I20"/>
  <c r="H20"/>
  <c r="G20"/>
  <c r="F20"/>
  <c r="E20"/>
  <c r="M19"/>
  <c r="L19"/>
  <c r="K19"/>
  <c r="J19"/>
  <c r="I19"/>
  <c r="H19"/>
  <c r="G19"/>
  <c r="F19"/>
  <c r="E19"/>
  <c r="M18"/>
  <c r="L18"/>
  <c r="K18"/>
  <c r="J18"/>
  <c r="I18"/>
  <c r="H18"/>
  <c r="G18"/>
  <c r="F18"/>
  <c r="E18"/>
  <c r="M17"/>
  <c r="L17"/>
  <c r="K17"/>
  <c r="J17"/>
  <c r="I17"/>
  <c r="H17"/>
  <c r="G17"/>
  <c r="F17"/>
  <c r="E17"/>
  <c r="M16"/>
  <c r="L16"/>
  <c r="K16"/>
  <c r="J16"/>
  <c r="I16"/>
  <c r="H16"/>
  <c r="G16"/>
  <c r="F16"/>
  <c r="E16"/>
  <c r="M15"/>
  <c r="L15"/>
  <c r="K15"/>
  <c r="J15"/>
  <c r="I15"/>
  <c r="H15"/>
  <c r="G15"/>
  <c r="F15"/>
  <c r="E15"/>
  <c r="M14"/>
  <c r="L14"/>
  <c r="K14"/>
  <c r="J14"/>
  <c r="I14"/>
  <c r="H14"/>
  <c r="G14"/>
  <c r="F14"/>
  <c r="E14"/>
  <c r="M13"/>
  <c r="L13"/>
  <c r="K13"/>
  <c r="J13"/>
  <c r="I13"/>
  <c r="H13"/>
  <c r="G13"/>
  <c r="F13"/>
  <c r="E13"/>
  <c r="M12"/>
  <c r="L12"/>
  <c r="K12"/>
  <c r="J12"/>
  <c r="I12"/>
  <c r="H12"/>
  <c r="G12"/>
  <c r="F12"/>
  <c r="E12"/>
  <c r="M11"/>
  <c r="L11"/>
  <c r="K11"/>
  <c r="J11"/>
  <c r="I11"/>
  <c r="H11"/>
  <c r="G11"/>
  <c r="F11"/>
  <c r="E11"/>
  <c r="M10"/>
  <c r="L10"/>
  <c r="K10"/>
  <c r="J10"/>
  <c r="I10"/>
  <c r="H10"/>
  <c r="G10"/>
  <c r="F10"/>
  <c r="E10"/>
  <c r="M9"/>
  <c r="L9"/>
  <c r="K9"/>
  <c r="J9"/>
  <c r="I9"/>
  <c r="H9"/>
  <c r="G9"/>
  <c r="F9"/>
  <c r="E9"/>
  <c r="M8"/>
  <c r="L8"/>
  <c r="K8"/>
  <c r="J8"/>
  <c r="I8"/>
  <c r="H8"/>
  <c r="G8"/>
  <c r="F8"/>
  <c r="E8"/>
  <c r="M7"/>
  <c r="L7"/>
  <c r="K7"/>
  <c r="J7"/>
  <c r="I7"/>
  <c r="H7"/>
  <c r="G7"/>
  <c r="F7"/>
  <c r="E7"/>
  <c r="M6"/>
  <c r="L6"/>
  <c r="K6"/>
  <c r="J6"/>
  <c r="I6"/>
  <c r="H6"/>
  <c r="G6"/>
  <c r="F6"/>
  <c r="E6"/>
  <c r="M5"/>
  <c r="L5"/>
  <c r="K5"/>
  <c r="J5"/>
  <c r="I5"/>
  <c r="H5"/>
  <c r="G5"/>
  <c r="F5"/>
  <c r="E5"/>
  <c r="J145" i="10" s="1"/>
  <c r="I145" s="1"/>
  <c r="H145"/>
  <c r="G145" s="1"/>
  <c r="F145" s="1"/>
  <c r="E145"/>
  <c r="D145" s="1"/>
  <c r="C145" s="1"/>
  <c r="B145"/>
  <c r="J144"/>
  <c r="I144"/>
  <c r="H144"/>
  <c r="G144"/>
  <c r="F144"/>
  <c r="E144"/>
  <c r="D144"/>
  <c r="C144"/>
  <c r="B144"/>
  <c r="J143"/>
  <c r="I143"/>
  <c r="H143"/>
  <c r="G143"/>
  <c r="F143"/>
  <c r="E143"/>
  <c r="D143"/>
  <c r="C143"/>
  <c r="B143"/>
  <c r="J142"/>
  <c r="I142"/>
  <c r="H142"/>
  <c r="G142"/>
  <c r="F142"/>
  <c r="E142"/>
  <c r="D142"/>
  <c r="C142"/>
  <c r="B142"/>
  <c r="J141"/>
  <c r="I141"/>
  <c r="H141"/>
  <c r="G141"/>
  <c r="F141"/>
  <c r="E141"/>
  <c r="D141"/>
  <c r="C141"/>
  <c r="B141"/>
  <c r="J140"/>
  <c r="I140"/>
  <c r="H140"/>
  <c r="G140"/>
  <c r="F140"/>
  <c r="E140"/>
  <c r="D140"/>
  <c r="C140"/>
  <c r="B140"/>
  <c r="J139"/>
  <c r="I139"/>
  <c r="H139"/>
  <c r="G139"/>
  <c r="F139"/>
  <c r="E139"/>
  <c r="D139"/>
  <c r="C139"/>
  <c r="B139"/>
  <c r="J138"/>
  <c r="I138"/>
  <c r="H138"/>
  <c r="G138"/>
  <c r="F138"/>
  <c r="E138"/>
  <c r="D138"/>
  <c r="C138"/>
  <c r="B138"/>
  <c r="J137"/>
  <c r="I137"/>
  <c r="H137"/>
  <c r="G137"/>
  <c r="F137"/>
  <c r="E137"/>
  <c r="D137"/>
  <c r="C137"/>
  <c r="B137"/>
  <c r="J136"/>
  <c r="I136"/>
  <c r="H136"/>
  <c r="G136"/>
  <c r="F136"/>
  <c r="E136"/>
  <c r="D136"/>
  <c r="C136"/>
  <c r="B136"/>
  <c r="J135"/>
  <c r="I135"/>
  <c r="H135"/>
  <c r="G135"/>
  <c r="F135"/>
  <c r="E135"/>
  <c r="D135"/>
  <c r="C135"/>
  <c r="B135"/>
  <c r="J134"/>
  <c r="I134"/>
  <c r="H134"/>
  <c r="G134"/>
  <c r="F134"/>
  <c r="E134"/>
  <c r="D134"/>
  <c r="C134"/>
  <c r="B134"/>
  <c r="J133"/>
  <c r="I133"/>
  <c r="H133"/>
  <c r="G133"/>
  <c r="F133"/>
  <c r="E133"/>
  <c r="D133"/>
  <c r="C133"/>
  <c r="B133"/>
  <c r="J132"/>
  <c r="I132"/>
  <c r="H132"/>
  <c r="G132"/>
  <c r="F132"/>
  <c r="E132"/>
  <c r="D132"/>
  <c r="C132"/>
  <c r="B132"/>
  <c r="J131"/>
  <c r="I131"/>
  <c r="H131"/>
  <c r="G131"/>
  <c r="F131"/>
  <c r="E131"/>
  <c r="D131"/>
  <c r="C131"/>
  <c r="B131"/>
  <c r="J130"/>
  <c r="I130"/>
  <c r="H130"/>
  <c r="G130"/>
  <c r="F130"/>
  <c r="E130"/>
  <c r="D130"/>
  <c r="C130"/>
  <c r="B130"/>
  <c r="J129"/>
  <c r="I129"/>
  <c r="H129"/>
  <c r="G129"/>
  <c r="F129"/>
  <c r="E129"/>
  <c r="D129"/>
  <c r="C129"/>
  <c r="B129"/>
  <c r="J128"/>
  <c r="I128"/>
  <c r="H128"/>
  <c r="G128"/>
  <c r="F128"/>
  <c r="E128"/>
  <c r="D128"/>
  <c r="C128"/>
  <c r="B128"/>
  <c r="M124" s="1"/>
  <c r="L124" s="1"/>
  <c r="K124"/>
  <c r="J124" s="1"/>
  <c r="I124" s="1"/>
  <c r="H124"/>
  <c r="G124" s="1"/>
  <c r="F124" s="1"/>
  <c r="E124"/>
  <c r="D124"/>
  <c r="C124"/>
  <c r="B124"/>
  <c r="M123"/>
  <c r="L123"/>
  <c r="K123"/>
  <c r="J123"/>
  <c r="I123"/>
  <c r="H123"/>
  <c r="G123"/>
  <c r="F123"/>
  <c r="E123"/>
  <c r="D123"/>
  <c r="C123"/>
  <c r="B123"/>
  <c r="M122"/>
  <c r="L122"/>
  <c r="K122"/>
  <c r="J122"/>
  <c r="I122"/>
  <c r="H122"/>
  <c r="G122"/>
  <c r="F122"/>
  <c r="E122"/>
  <c r="D122"/>
  <c r="C122"/>
  <c r="B122"/>
  <c r="M121"/>
  <c r="L121"/>
  <c r="K121"/>
  <c r="J121"/>
  <c r="I121"/>
  <c r="H121"/>
  <c r="G121"/>
  <c r="F121"/>
  <c r="E121"/>
  <c r="D121"/>
  <c r="C121"/>
  <c r="B121"/>
  <c r="M120"/>
  <c r="L120"/>
  <c r="K120"/>
  <c r="J120"/>
  <c r="I120"/>
  <c r="H120"/>
  <c r="G120"/>
  <c r="F120"/>
  <c r="E120"/>
  <c r="D120"/>
  <c r="C120"/>
  <c r="B120"/>
  <c r="M119"/>
  <c r="L119"/>
  <c r="K119"/>
  <c r="J119"/>
  <c r="I119"/>
  <c r="H119"/>
  <c r="G119"/>
  <c r="F119"/>
  <c r="E119"/>
  <c r="D119"/>
  <c r="C119"/>
  <c r="B119"/>
  <c r="M118"/>
  <c r="L118"/>
  <c r="K118"/>
  <c r="J118"/>
  <c r="I118"/>
  <c r="H118"/>
  <c r="G118"/>
  <c r="F118"/>
  <c r="E118"/>
  <c r="D118"/>
  <c r="C118"/>
  <c r="B118"/>
  <c r="M117"/>
  <c r="L117"/>
  <c r="K117"/>
  <c r="J117"/>
  <c r="I117"/>
  <c r="H117"/>
  <c r="G117"/>
  <c r="F117"/>
  <c r="E117"/>
  <c r="D117"/>
  <c r="C117"/>
  <c r="B117"/>
  <c r="M116"/>
  <c r="L116"/>
  <c r="K116"/>
  <c r="J116"/>
  <c r="I116"/>
  <c r="H116"/>
  <c r="G116"/>
  <c r="F116"/>
  <c r="E116"/>
  <c r="D116"/>
  <c r="C116"/>
  <c r="B116"/>
  <c r="M115"/>
  <c r="L115"/>
  <c r="K115"/>
  <c r="J115"/>
  <c r="I115"/>
  <c r="H115"/>
  <c r="G115"/>
  <c r="F115"/>
  <c r="E115"/>
  <c r="D115"/>
  <c r="C115"/>
  <c r="B115"/>
  <c r="M114"/>
  <c r="L114"/>
  <c r="K114"/>
  <c r="J114"/>
  <c r="I114"/>
  <c r="H114"/>
  <c r="G114"/>
  <c r="F114"/>
  <c r="E114"/>
  <c r="D114"/>
  <c r="C114"/>
  <c r="B114"/>
  <c r="M113"/>
  <c r="L113"/>
  <c r="K113"/>
  <c r="J113"/>
  <c r="I113"/>
  <c r="H113"/>
  <c r="G113"/>
  <c r="F113"/>
  <c r="E113"/>
  <c r="D113"/>
  <c r="C113"/>
  <c r="B113"/>
  <c r="M112"/>
  <c r="L112"/>
  <c r="K112"/>
  <c r="J112"/>
  <c r="I112"/>
  <c r="H112"/>
  <c r="G112"/>
  <c r="F112"/>
  <c r="E112"/>
  <c r="D112"/>
  <c r="C112"/>
  <c r="B112"/>
  <c r="M111"/>
  <c r="L111"/>
  <c r="K111"/>
  <c r="J111"/>
  <c r="I111"/>
  <c r="H111"/>
  <c r="G111"/>
  <c r="F111"/>
  <c r="E111"/>
  <c r="D111"/>
  <c r="C111"/>
  <c r="B111"/>
  <c r="M110"/>
  <c r="L110"/>
  <c r="K110"/>
  <c r="J110"/>
  <c r="I110"/>
  <c r="H110"/>
  <c r="G110"/>
  <c r="F110"/>
  <c r="E110"/>
  <c r="D110"/>
  <c r="C110"/>
  <c r="B110"/>
  <c r="M109"/>
  <c r="L109"/>
  <c r="K109"/>
  <c r="J109"/>
  <c r="I109"/>
  <c r="H109"/>
  <c r="G109"/>
  <c r="F109"/>
  <c r="E109"/>
  <c r="D109"/>
  <c r="C109"/>
  <c r="B109"/>
  <c r="M108"/>
  <c r="L108"/>
  <c r="K108"/>
  <c r="J108"/>
  <c r="I108"/>
  <c r="H108"/>
  <c r="G108"/>
  <c r="F108"/>
  <c r="E108"/>
  <c r="D108"/>
  <c r="C108"/>
  <c r="B108"/>
  <c r="M107"/>
  <c r="L107"/>
  <c r="K107"/>
  <c r="J107"/>
  <c r="I107"/>
  <c r="H107"/>
  <c r="G107"/>
  <c r="F107"/>
  <c r="E107"/>
  <c r="D107"/>
  <c r="C107"/>
  <c r="B107"/>
  <c r="M94" s="1"/>
  <c r="L94" s="1"/>
  <c r="K94"/>
  <c r="J94" s="1"/>
  <c r="I94"/>
  <c r="H94"/>
  <c r="G94" s="1"/>
  <c r="F94" s="1"/>
  <c r="E94"/>
  <c r="D94" s="1"/>
  <c r="C94"/>
  <c r="B94"/>
  <c r="M93"/>
  <c r="L93"/>
  <c r="K93"/>
  <c r="J93"/>
  <c r="I93"/>
  <c r="H93"/>
  <c r="G93"/>
  <c r="F93"/>
  <c r="E93"/>
  <c r="D93"/>
  <c r="C93"/>
  <c r="B93"/>
  <c r="M92"/>
  <c r="L92"/>
  <c r="K92"/>
  <c r="J92"/>
  <c r="I92"/>
  <c r="H92"/>
  <c r="G92"/>
  <c r="F92"/>
  <c r="E92"/>
  <c r="D92"/>
  <c r="C92"/>
  <c r="B92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9"/>
  <c r="L89"/>
  <c r="K89"/>
  <c r="J89"/>
  <c r="I89"/>
  <c r="H89"/>
  <c r="G89"/>
  <c r="F89"/>
  <c r="E89"/>
  <c r="D89"/>
  <c r="C89"/>
  <c r="B89"/>
  <c r="M88"/>
  <c r="L88"/>
  <c r="K88"/>
  <c r="J88"/>
  <c r="I88"/>
  <c r="H88"/>
  <c r="G88"/>
  <c r="F88"/>
  <c r="E88"/>
  <c r="D88"/>
  <c r="C88"/>
  <c r="B88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7"/>
  <c r="L77"/>
  <c r="K77"/>
  <c r="J77"/>
  <c r="I77"/>
  <c r="H77"/>
  <c r="G77"/>
  <c r="F77"/>
  <c r="E77"/>
  <c r="D77"/>
  <c r="C77"/>
  <c r="B77"/>
  <c r="M73" s="1"/>
  <c r="L73" s="1"/>
  <c r="K73"/>
  <c r="J73" s="1"/>
  <c r="I73" s="1"/>
  <c r="H73"/>
  <c r="G73" s="1"/>
  <c r="F73" s="1"/>
  <c r="E73"/>
  <c r="D73" s="1"/>
  <c r="C73" s="1"/>
  <c r="B73"/>
  <c r="M72"/>
  <c r="L72"/>
  <c r="K72"/>
  <c r="J72"/>
  <c r="I72"/>
  <c r="H72"/>
  <c r="G72"/>
  <c r="F72"/>
  <c r="E72"/>
  <c r="D72"/>
  <c r="C72"/>
  <c r="B72"/>
  <c r="M71"/>
  <c r="L71"/>
  <c r="K71"/>
  <c r="J71"/>
  <c r="I71"/>
  <c r="H71"/>
  <c r="G71"/>
  <c r="F71"/>
  <c r="E71"/>
  <c r="D71"/>
  <c r="C71"/>
  <c r="B71"/>
  <c r="M70"/>
  <c r="L70"/>
  <c r="K70"/>
  <c r="J70"/>
  <c r="I70"/>
  <c r="H70"/>
  <c r="G70"/>
  <c r="F70"/>
  <c r="E70"/>
  <c r="D70"/>
  <c r="C70"/>
  <c r="B70"/>
  <c r="M69"/>
  <c r="L69"/>
  <c r="K69"/>
  <c r="J69"/>
  <c r="I69"/>
  <c r="H69"/>
  <c r="G69"/>
  <c r="F69"/>
  <c r="E69"/>
  <c r="D69"/>
  <c r="C69"/>
  <c r="B69"/>
  <c r="M68"/>
  <c r="L68"/>
  <c r="K68"/>
  <c r="J68"/>
  <c r="I68"/>
  <c r="H68"/>
  <c r="G68"/>
  <c r="F68"/>
  <c r="E68"/>
  <c r="D68"/>
  <c r="C68"/>
  <c r="B68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9"/>
  <c r="L59"/>
  <c r="K59"/>
  <c r="J59"/>
  <c r="I59"/>
  <c r="H59"/>
  <c r="G59"/>
  <c r="F59"/>
  <c r="E59"/>
  <c r="D59"/>
  <c r="C59"/>
  <c r="B59"/>
  <c r="M58"/>
  <c r="L58"/>
  <c r="K58"/>
  <c r="J58"/>
  <c r="I58"/>
  <c r="H58"/>
  <c r="G58"/>
  <c r="F58"/>
  <c r="E58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D56"/>
  <c r="C56"/>
  <c r="B56"/>
  <c r="M43" s="1"/>
  <c r="L43" s="1"/>
  <c r="K43"/>
  <c r="J43" s="1"/>
  <c r="I43"/>
  <c r="H43"/>
  <c r="G43" s="1"/>
  <c r="F43"/>
  <c r="E43"/>
  <c r="D43" s="1"/>
  <c r="C43"/>
  <c r="B43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3"/>
  <c r="L33"/>
  <c r="K33"/>
  <c r="J33"/>
  <c r="I33"/>
  <c r="H33"/>
  <c r="G33"/>
  <c r="F33"/>
  <c r="E33"/>
  <c r="D33"/>
  <c r="C33"/>
  <c r="B33"/>
  <c r="M32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2" s="1"/>
  <c r="L22"/>
  <c r="K22"/>
  <c r="J22" s="1"/>
  <c r="I22"/>
  <c r="H22"/>
  <c r="G22" s="1"/>
  <c r="F22"/>
  <c r="E22"/>
  <c r="D22"/>
  <c r="C22"/>
  <c r="B22"/>
  <c r="M21"/>
  <c r="L21"/>
  <c r="K21"/>
  <c r="J21"/>
  <c r="I21"/>
  <c r="H21"/>
  <c r="G21"/>
  <c r="F21"/>
  <c r="E21"/>
  <c r="M20"/>
  <c r="L20"/>
  <c r="K20"/>
  <c r="J20"/>
  <c r="I20"/>
  <c r="H20"/>
  <c r="G20"/>
  <c r="F20"/>
  <c r="E20"/>
  <c r="M19"/>
  <c r="L19"/>
  <c r="K19"/>
  <c r="J19"/>
  <c r="I19"/>
  <c r="H19"/>
  <c r="G19"/>
  <c r="F19"/>
  <c r="E19"/>
  <c r="M18"/>
  <c r="L18"/>
  <c r="K18"/>
  <c r="J18"/>
  <c r="I18"/>
  <c r="H18"/>
  <c r="G18"/>
  <c r="F18"/>
  <c r="E18"/>
  <c r="M17"/>
  <c r="L17"/>
  <c r="K17"/>
  <c r="J17"/>
  <c r="I17"/>
  <c r="H17"/>
  <c r="G17"/>
  <c r="F17"/>
  <c r="E17"/>
  <c r="M16"/>
  <c r="L16"/>
  <c r="K16"/>
  <c r="J16"/>
  <c r="I16"/>
  <c r="H16"/>
  <c r="G16"/>
  <c r="F16"/>
  <c r="E16"/>
  <c r="M15"/>
  <c r="L15"/>
  <c r="K15"/>
  <c r="J15"/>
  <c r="I15"/>
  <c r="H15"/>
  <c r="G15"/>
  <c r="F15"/>
  <c r="E15"/>
  <c r="M14"/>
  <c r="L14"/>
  <c r="K14"/>
  <c r="J14"/>
  <c r="I14"/>
  <c r="H14"/>
  <c r="G14"/>
  <c r="F14"/>
  <c r="E14"/>
  <c r="M13"/>
  <c r="L13"/>
  <c r="K13"/>
  <c r="J13"/>
  <c r="I13"/>
  <c r="H13"/>
  <c r="G13"/>
  <c r="F13"/>
  <c r="E13"/>
  <c r="M12"/>
  <c r="L12"/>
  <c r="K12"/>
  <c r="J12"/>
  <c r="I12"/>
  <c r="H12"/>
  <c r="G12"/>
  <c r="F12"/>
  <c r="E12"/>
  <c r="M11"/>
  <c r="L11"/>
  <c r="K11"/>
  <c r="J11"/>
  <c r="I11"/>
  <c r="H11"/>
  <c r="G11"/>
  <c r="F11"/>
  <c r="E11"/>
  <c r="M10"/>
  <c r="L10"/>
  <c r="K10"/>
  <c r="J10"/>
  <c r="I10"/>
  <c r="H10"/>
  <c r="G10"/>
  <c r="F10"/>
  <c r="E10"/>
  <c r="M9"/>
  <c r="L9"/>
  <c r="K9"/>
  <c r="J9"/>
  <c r="I9"/>
  <c r="H9"/>
  <c r="G9"/>
  <c r="F9"/>
  <c r="E9"/>
  <c r="M8"/>
  <c r="L8"/>
  <c r="K8"/>
  <c r="J8"/>
  <c r="I8"/>
  <c r="H8"/>
  <c r="G8"/>
  <c r="F8"/>
  <c r="E8"/>
  <c r="M7"/>
  <c r="L7"/>
  <c r="K7"/>
  <c r="J7"/>
  <c r="I7"/>
  <c r="H7"/>
  <c r="G7"/>
  <c r="F7"/>
  <c r="E7"/>
  <c r="M6"/>
  <c r="L6"/>
  <c r="K6"/>
  <c r="J6"/>
  <c r="I6"/>
  <c r="H6"/>
  <c r="G6"/>
  <c r="F6"/>
  <c r="E6"/>
  <c r="M5"/>
  <c r="L5"/>
  <c r="K5"/>
  <c r="J5"/>
  <c r="I5"/>
  <c r="H5"/>
  <c r="G5"/>
  <c r="F5"/>
  <c r="E5"/>
  <c r="J145" i="9" s="1"/>
  <c r="I145" s="1"/>
  <c r="H145"/>
  <c r="G145" s="1"/>
  <c r="F145" s="1"/>
  <c r="E145"/>
  <c r="D145" s="1"/>
  <c r="C145" s="1"/>
  <c r="B145"/>
  <c r="J144"/>
  <c r="I144"/>
  <c r="H144"/>
  <c r="G144"/>
  <c r="F144"/>
  <c r="E144"/>
  <c r="D144"/>
  <c r="C144"/>
  <c r="B144"/>
  <c r="J143"/>
  <c r="I143"/>
  <c r="H143"/>
  <c r="G143"/>
  <c r="F143"/>
  <c r="E143"/>
  <c r="D143"/>
  <c r="C143"/>
  <c r="B143"/>
  <c r="J142"/>
  <c r="I142"/>
  <c r="H142"/>
  <c r="G142"/>
  <c r="F142"/>
  <c r="E142"/>
  <c r="D142"/>
  <c r="C142"/>
  <c r="B142"/>
  <c r="J141"/>
  <c r="I141"/>
  <c r="H141"/>
  <c r="G141"/>
  <c r="F141"/>
  <c r="E141"/>
  <c r="D141"/>
  <c r="C141"/>
  <c r="B141"/>
  <c r="J140"/>
  <c r="I140"/>
  <c r="H140"/>
  <c r="G140"/>
  <c r="F140"/>
  <c r="E140"/>
  <c r="D140"/>
  <c r="C140"/>
  <c r="B140"/>
  <c r="J139"/>
  <c r="I139"/>
  <c r="H139"/>
  <c r="G139"/>
  <c r="F139"/>
  <c r="E139"/>
  <c r="D139"/>
  <c r="C139"/>
  <c r="B139"/>
  <c r="J138"/>
  <c r="I138"/>
  <c r="H138"/>
  <c r="G138"/>
  <c r="F138"/>
  <c r="E138"/>
  <c r="D138"/>
  <c r="C138"/>
  <c r="B138"/>
  <c r="J137"/>
  <c r="I137"/>
  <c r="H137"/>
  <c r="G137"/>
  <c r="F137"/>
  <c r="E137"/>
  <c r="D137"/>
  <c r="C137"/>
  <c r="B137"/>
  <c r="J136"/>
  <c r="I136"/>
  <c r="H136"/>
  <c r="G136"/>
  <c r="F136"/>
  <c r="E136"/>
  <c r="D136"/>
  <c r="C136"/>
  <c r="B136"/>
  <c r="J135"/>
  <c r="I135"/>
  <c r="H135"/>
  <c r="G135"/>
  <c r="F135"/>
  <c r="E135"/>
  <c r="D135"/>
  <c r="C135"/>
  <c r="B135"/>
  <c r="J134"/>
  <c r="I134"/>
  <c r="H134"/>
  <c r="G134"/>
  <c r="F134"/>
  <c r="E134"/>
  <c r="D134"/>
  <c r="C134"/>
  <c r="B134"/>
  <c r="J133"/>
  <c r="I133"/>
  <c r="H133"/>
  <c r="G133"/>
  <c r="F133"/>
  <c r="E133"/>
  <c r="D133"/>
  <c r="C133"/>
  <c r="B133"/>
  <c r="J132"/>
  <c r="I132"/>
  <c r="H132"/>
  <c r="G132"/>
  <c r="F132"/>
  <c r="E132"/>
  <c r="D132"/>
  <c r="C132"/>
  <c r="B132"/>
  <c r="J131"/>
  <c r="I131"/>
  <c r="H131"/>
  <c r="G131"/>
  <c r="F131"/>
  <c r="E131"/>
  <c r="D131"/>
  <c r="C131"/>
  <c r="B131"/>
  <c r="J130"/>
  <c r="I130"/>
  <c r="H130"/>
  <c r="G130"/>
  <c r="F130"/>
  <c r="E130"/>
  <c r="D130"/>
  <c r="C130"/>
  <c r="B130"/>
  <c r="J129"/>
  <c r="I129"/>
  <c r="H129"/>
  <c r="G129"/>
  <c r="F129"/>
  <c r="E129"/>
  <c r="D129"/>
  <c r="C129"/>
  <c r="B129"/>
  <c r="J128"/>
  <c r="I128"/>
  <c r="H128"/>
  <c r="G128"/>
  <c r="F128"/>
  <c r="E128"/>
  <c r="D128"/>
  <c r="C128"/>
  <c r="B128"/>
  <c r="M124" s="1"/>
  <c r="L124" s="1"/>
  <c r="K124"/>
  <c r="J124" s="1"/>
  <c r="I124" s="1"/>
  <c r="H124"/>
  <c r="G124" s="1"/>
  <c r="F124" s="1"/>
  <c r="E124"/>
  <c r="D124" s="1"/>
  <c r="C124" s="1"/>
  <c r="B124"/>
  <c r="M123"/>
  <c r="L123"/>
  <c r="K123"/>
  <c r="J123"/>
  <c r="I123"/>
  <c r="H123"/>
  <c r="G123"/>
  <c r="F123"/>
  <c r="E123"/>
  <c r="D123"/>
  <c r="C123"/>
  <c r="B123"/>
  <c r="M122"/>
  <c r="L122"/>
  <c r="K122"/>
  <c r="J122"/>
  <c r="I122"/>
  <c r="H122"/>
  <c r="G122"/>
  <c r="F122"/>
  <c r="E122"/>
  <c r="D122"/>
  <c r="C122"/>
  <c r="B122"/>
  <c r="M121"/>
  <c r="L121"/>
  <c r="K121"/>
  <c r="J121"/>
  <c r="I121"/>
  <c r="H121"/>
  <c r="G121"/>
  <c r="F121"/>
  <c r="E121"/>
  <c r="D121"/>
  <c r="C121"/>
  <c r="B121"/>
  <c r="M120"/>
  <c r="L120"/>
  <c r="K120"/>
  <c r="J120"/>
  <c r="I120"/>
  <c r="H120"/>
  <c r="G120"/>
  <c r="F120"/>
  <c r="E120"/>
  <c r="D120"/>
  <c r="C120"/>
  <c r="B120"/>
  <c r="M119"/>
  <c r="L119"/>
  <c r="K119"/>
  <c r="J119"/>
  <c r="I119"/>
  <c r="H119"/>
  <c r="G119"/>
  <c r="F119"/>
  <c r="E119"/>
  <c r="D119"/>
  <c r="C119"/>
  <c r="B119"/>
  <c r="M118"/>
  <c r="L118"/>
  <c r="K118"/>
  <c r="J118"/>
  <c r="I118"/>
  <c r="H118"/>
  <c r="G118"/>
  <c r="F118"/>
  <c r="E118"/>
  <c r="D118"/>
  <c r="C118"/>
  <c r="B118"/>
  <c r="M117"/>
  <c r="L117"/>
  <c r="K117"/>
  <c r="J117"/>
  <c r="I117"/>
  <c r="H117"/>
  <c r="G117"/>
  <c r="F117"/>
  <c r="E117"/>
  <c r="D117"/>
  <c r="C117"/>
  <c r="B117"/>
  <c r="M116"/>
  <c r="L116"/>
  <c r="K116"/>
  <c r="J116"/>
  <c r="I116"/>
  <c r="H116"/>
  <c r="G116"/>
  <c r="F116"/>
  <c r="E116"/>
  <c r="D116"/>
  <c r="C116"/>
  <c r="B116"/>
  <c r="M115"/>
  <c r="L115"/>
  <c r="K115"/>
  <c r="J115"/>
  <c r="I115"/>
  <c r="H115"/>
  <c r="G115"/>
  <c r="F115"/>
  <c r="E115"/>
  <c r="D115"/>
  <c r="C115"/>
  <c r="B115"/>
  <c r="M114"/>
  <c r="L114"/>
  <c r="K114"/>
  <c r="J114"/>
  <c r="I114"/>
  <c r="H114"/>
  <c r="G114"/>
  <c r="F114"/>
  <c r="E114"/>
  <c r="D114"/>
  <c r="C114"/>
  <c r="B114"/>
  <c r="M113"/>
  <c r="L113"/>
  <c r="K113"/>
  <c r="J113"/>
  <c r="I113"/>
  <c r="H113"/>
  <c r="G113"/>
  <c r="F113"/>
  <c r="E113"/>
  <c r="D113"/>
  <c r="C113"/>
  <c r="B113"/>
  <c r="M112"/>
  <c r="L112"/>
  <c r="K112"/>
  <c r="J112"/>
  <c r="I112"/>
  <c r="H112"/>
  <c r="G112"/>
  <c r="F112"/>
  <c r="E112"/>
  <c r="D112"/>
  <c r="C112"/>
  <c r="B112"/>
  <c r="M111"/>
  <c r="L111"/>
  <c r="K111"/>
  <c r="J111"/>
  <c r="I111"/>
  <c r="H111"/>
  <c r="G111"/>
  <c r="F111"/>
  <c r="E111"/>
  <c r="D111"/>
  <c r="C111"/>
  <c r="B111"/>
  <c r="M110"/>
  <c r="L110"/>
  <c r="K110"/>
  <c r="J110"/>
  <c r="I110"/>
  <c r="H110"/>
  <c r="G110"/>
  <c r="F110"/>
  <c r="E110"/>
  <c r="D110"/>
  <c r="C110"/>
  <c r="B110"/>
  <c r="M109"/>
  <c r="L109"/>
  <c r="K109"/>
  <c r="J109"/>
  <c r="I109"/>
  <c r="H109"/>
  <c r="G109"/>
  <c r="F109"/>
  <c r="E109"/>
  <c r="D109"/>
  <c r="C109"/>
  <c r="B109"/>
  <c r="M108"/>
  <c r="L108"/>
  <c r="K108"/>
  <c r="J108"/>
  <c r="I108"/>
  <c r="H108"/>
  <c r="G108"/>
  <c r="F108"/>
  <c r="E108"/>
  <c r="D108"/>
  <c r="C108"/>
  <c r="B108"/>
  <c r="M107"/>
  <c r="L107"/>
  <c r="K107"/>
  <c r="J107"/>
  <c r="I107"/>
  <c r="H107"/>
  <c r="G107"/>
  <c r="F107"/>
  <c r="E107"/>
  <c r="D107"/>
  <c r="C107"/>
  <c r="B107"/>
  <c r="M94" s="1"/>
  <c r="L94" s="1"/>
  <c r="K94"/>
  <c r="J94" s="1"/>
  <c r="I94" s="1"/>
  <c r="H94"/>
  <c r="G94" s="1"/>
  <c r="F94" s="1"/>
  <c r="E94"/>
  <c r="D94" s="1"/>
  <c r="C94" s="1"/>
  <c r="B94"/>
  <c r="M93"/>
  <c r="L93"/>
  <c r="K93"/>
  <c r="J93"/>
  <c r="I93"/>
  <c r="H93"/>
  <c r="G93"/>
  <c r="F93"/>
  <c r="E93"/>
  <c r="D93"/>
  <c r="C93"/>
  <c r="B93"/>
  <c r="M92"/>
  <c r="L92"/>
  <c r="K92"/>
  <c r="J92"/>
  <c r="I92"/>
  <c r="H92"/>
  <c r="G92"/>
  <c r="F92"/>
  <c r="E92"/>
  <c r="D92"/>
  <c r="C92"/>
  <c r="B92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9"/>
  <c r="L89"/>
  <c r="K89"/>
  <c r="J89"/>
  <c r="I89"/>
  <c r="H89"/>
  <c r="G89"/>
  <c r="F89"/>
  <c r="E89"/>
  <c r="D89"/>
  <c r="C89"/>
  <c r="B89"/>
  <c r="M88"/>
  <c r="L88"/>
  <c r="K88"/>
  <c r="J88"/>
  <c r="I88"/>
  <c r="H88"/>
  <c r="G88"/>
  <c r="F88"/>
  <c r="E88"/>
  <c r="D88"/>
  <c r="C88"/>
  <c r="B88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7"/>
  <c r="L77"/>
  <c r="K77"/>
  <c r="J77"/>
  <c r="I77"/>
  <c r="H77"/>
  <c r="G77"/>
  <c r="F77"/>
  <c r="E77"/>
  <c r="D77"/>
  <c r="C77"/>
  <c r="B77"/>
  <c r="M73" s="1"/>
  <c r="L73" s="1"/>
  <c r="K73"/>
  <c r="J73" s="1"/>
  <c r="I73" s="1"/>
  <c r="H73"/>
  <c r="G73" s="1"/>
  <c r="F73" s="1"/>
  <c r="E73"/>
  <c r="D73" s="1"/>
  <c r="C73" s="1"/>
  <c r="B73"/>
  <c r="M72"/>
  <c r="L72"/>
  <c r="K72"/>
  <c r="J72"/>
  <c r="I72"/>
  <c r="H72"/>
  <c r="G72"/>
  <c r="F72"/>
  <c r="E72"/>
  <c r="D72"/>
  <c r="C72"/>
  <c r="B72"/>
  <c r="M71"/>
  <c r="L71"/>
  <c r="K71"/>
  <c r="J71"/>
  <c r="I71"/>
  <c r="H71"/>
  <c r="G71"/>
  <c r="F71"/>
  <c r="E71"/>
  <c r="D71"/>
  <c r="C71"/>
  <c r="B71"/>
  <c r="M70"/>
  <c r="L70"/>
  <c r="K70"/>
  <c r="J70"/>
  <c r="I70"/>
  <c r="H70"/>
  <c r="G70"/>
  <c r="F70"/>
  <c r="E70"/>
  <c r="D70"/>
  <c r="C70"/>
  <c r="B70"/>
  <c r="M69"/>
  <c r="L69"/>
  <c r="K69"/>
  <c r="J69"/>
  <c r="I69"/>
  <c r="H69"/>
  <c r="G69"/>
  <c r="F69"/>
  <c r="E69"/>
  <c r="D69"/>
  <c r="C69"/>
  <c r="B69"/>
  <c r="M68"/>
  <c r="L68"/>
  <c r="K68"/>
  <c r="J68"/>
  <c r="I68"/>
  <c r="H68"/>
  <c r="G68"/>
  <c r="F68"/>
  <c r="E68"/>
  <c r="D68"/>
  <c r="C68"/>
  <c r="B68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9"/>
  <c r="L59"/>
  <c r="K59"/>
  <c r="J59"/>
  <c r="I59"/>
  <c r="H59"/>
  <c r="G59"/>
  <c r="F59"/>
  <c r="E59"/>
  <c r="D59"/>
  <c r="C59"/>
  <c r="B59"/>
  <c r="M58"/>
  <c r="L58"/>
  <c r="K58"/>
  <c r="J58"/>
  <c r="I58"/>
  <c r="H58"/>
  <c r="G58"/>
  <c r="F58"/>
  <c r="E58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D56"/>
  <c r="C56"/>
  <c r="B56"/>
  <c r="M43" s="1"/>
  <c r="L43" s="1"/>
  <c r="K43"/>
  <c r="J43" s="1"/>
  <c r="I43" s="1"/>
  <c r="H43"/>
  <c r="G43" s="1"/>
  <c r="F43" s="1"/>
  <c r="E43"/>
  <c r="D43" s="1"/>
  <c r="C43" s="1"/>
  <c r="B43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3"/>
  <c r="L33"/>
  <c r="K33"/>
  <c r="J33"/>
  <c r="I33"/>
  <c r="H33"/>
  <c r="G33"/>
  <c r="F33"/>
  <c r="E33"/>
  <c r="D33"/>
  <c r="C33"/>
  <c r="B33"/>
  <c r="M32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2" s="1"/>
  <c r="L22" s="1"/>
  <c r="K22"/>
  <c r="J22" s="1"/>
  <c r="I22" s="1"/>
  <c r="H22"/>
  <c r="G22" s="1"/>
  <c r="F22" s="1"/>
  <c r="E22"/>
  <c r="D22"/>
  <c r="C22"/>
  <c r="B22"/>
  <c r="M21"/>
  <c r="L21"/>
  <c r="K21"/>
  <c r="J21"/>
  <c r="I21"/>
  <c r="H21"/>
  <c r="G21"/>
  <c r="F21"/>
  <c r="E21"/>
  <c r="M20"/>
  <c r="L20"/>
  <c r="K20"/>
  <c r="J20"/>
  <c r="I20"/>
  <c r="H20"/>
  <c r="G20"/>
  <c r="F20"/>
  <c r="E20"/>
  <c r="M19"/>
  <c r="L19"/>
  <c r="K19"/>
  <c r="J19"/>
  <c r="I19"/>
  <c r="H19"/>
  <c r="G19"/>
  <c r="F19"/>
  <c r="E19"/>
  <c r="M18"/>
  <c r="L18"/>
  <c r="K18"/>
  <c r="J18"/>
  <c r="I18"/>
  <c r="H18"/>
  <c r="G18"/>
  <c r="F18"/>
  <c r="E18"/>
  <c r="M17"/>
  <c r="L17"/>
  <c r="K17"/>
  <c r="J17"/>
  <c r="I17"/>
  <c r="H17"/>
  <c r="G17"/>
  <c r="F17"/>
  <c r="E17"/>
  <c r="M16"/>
  <c r="L16"/>
  <c r="K16"/>
  <c r="J16"/>
  <c r="I16"/>
  <c r="H16"/>
  <c r="G16"/>
  <c r="F16"/>
  <c r="E16"/>
  <c r="M15"/>
  <c r="L15"/>
  <c r="K15"/>
  <c r="J15"/>
  <c r="I15"/>
  <c r="H15"/>
  <c r="G15"/>
  <c r="F15"/>
  <c r="E15"/>
  <c r="M14"/>
  <c r="L14"/>
  <c r="K14"/>
  <c r="J14"/>
  <c r="I14"/>
  <c r="H14"/>
  <c r="G14"/>
  <c r="F14"/>
  <c r="E14"/>
  <c r="M13"/>
  <c r="L13"/>
  <c r="K13"/>
  <c r="J13"/>
  <c r="I13"/>
  <c r="H13"/>
  <c r="G13"/>
  <c r="F13"/>
  <c r="E13"/>
  <c r="M12"/>
  <c r="L12"/>
  <c r="K12"/>
  <c r="J12"/>
  <c r="I12"/>
  <c r="H12"/>
  <c r="G12"/>
  <c r="F12"/>
  <c r="E12"/>
  <c r="M11"/>
  <c r="L11"/>
  <c r="K11"/>
  <c r="J11"/>
  <c r="I11"/>
  <c r="H11"/>
  <c r="G11"/>
  <c r="F11"/>
  <c r="E11"/>
  <c r="M10"/>
  <c r="L10"/>
  <c r="K10"/>
  <c r="J10"/>
  <c r="I10"/>
  <c r="H10"/>
  <c r="G10"/>
  <c r="F10"/>
  <c r="E10"/>
  <c r="M9"/>
  <c r="L9"/>
  <c r="K9"/>
  <c r="J9"/>
  <c r="I9"/>
  <c r="H9"/>
  <c r="G9"/>
  <c r="F9"/>
  <c r="E9"/>
  <c r="M8"/>
  <c r="L8"/>
  <c r="K8"/>
  <c r="J8"/>
  <c r="I8"/>
  <c r="H8"/>
  <c r="G8"/>
  <c r="F8"/>
  <c r="E8"/>
  <c r="M7"/>
  <c r="L7"/>
  <c r="K7"/>
  <c r="J7"/>
  <c r="I7"/>
  <c r="H7"/>
  <c r="G7"/>
  <c r="F7"/>
  <c r="E7"/>
  <c r="M6"/>
  <c r="L6"/>
  <c r="K6"/>
  <c r="J6"/>
  <c r="I6"/>
  <c r="H6"/>
  <c r="G6"/>
  <c r="F6"/>
  <c r="E6"/>
  <c r="M5"/>
  <c r="L5"/>
  <c r="K5"/>
  <c r="J5"/>
  <c r="I5"/>
  <c r="H5"/>
  <c r="G5"/>
  <c r="F5"/>
  <c r="E5"/>
  <c r="J144" i="8" s="1"/>
  <c r="I144"/>
  <c r="H144" s="1"/>
  <c r="G144" s="1"/>
  <c r="F144"/>
  <c r="E144" s="1"/>
  <c r="D144" s="1"/>
  <c r="C144"/>
  <c r="B144" s="1"/>
  <c r="J143"/>
  <c r="I143"/>
  <c r="H143"/>
  <c r="G143"/>
  <c r="F143"/>
  <c r="E143"/>
  <c r="D143"/>
  <c r="C143"/>
  <c r="B143"/>
  <c r="J142"/>
  <c r="I142"/>
  <c r="H142"/>
  <c r="G142"/>
  <c r="F142"/>
  <c r="E142"/>
  <c r="D142"/>
  <c r="C142"/>
  <c r="B142"/>
  <c r="J141"/>
  <c r="I141"/>
  <c r="H141"/>
  <c r="G141"/>
  <c r="F141"/>
  <c r="E141"/>
  <c r="D141"/>
  <c r="C141"/>
  <c r="B141"/>
  <c r="J140"/>
  <c r="I140"/>
  <c r="H140"/>
  <c r="G140"/>
  <c r="F140"/>
  <c r="E140"/>
  <c r="D140"/>
  <c r="C140"/>
  <c r="B140"/>
  <c r="J139"/>
  <c r="I139"/>
  <c r="H139"/>
  <c r="G139"/>
  <c r="F139"/>
  <c r="E139"/>
  <c r="D139"/>
  <c r="C139"/>
  <c r="B139"/>
  <c r="J138"/>
  <c r="I138"/>
  <c r="H138"/>
  <c r="G138"/>
  <c r="F138"/>
  <c r="E138"/>
  <c r="D138"/>
  <c r="C138"/>
  <c r="B138"/>
  <c r="J137"/>
  <c r="I137"/>
  <c r="H137"/>
  <c r="G137"/>
  <c r="F137"/>
  <c r="E137"/>
  <c r="D137"/>
  <c r="C137"/>
  <c r="B137"/>
  <c r="J136"/>
  <c r="I136"/>
  <c r="H136"/>
  <c r="G136"/>
  <c r="F136"/>
  <c r="E136"/>
  <c r="D136"/>
  <c r="C136"/>
  <c r="B136"/>
  <c r="J135"/>
  <c r="I135"/>
  <c r="H135"/>
  <c r="G135"/>
  <c r="F135"/>
  <c r="E135"/>
  <c r="D135"/>
  <c r="C135"/>
  <c r="B135"/>
  <c r="J134"/>
  <c r="I134"/>
  <c r="H134"/>
  <c r="G134"/>
  <c r="F134"/>
  <c r="E134"/>
  <c r="D134"/>
  <c r="C134"/>
  <c r="B134"/>
  <c r="J133"/>
  <c r="I133"/>
  <c r="H133"/>
  <c r="G133"/>
  <c r="F133"/>
  <c r="E133"/>
  <c r="D133"/>
  <c r="C133"/>
  <c r="B133"/>
  <c r="J132"/>
  <c r="I132"/>
  <c r="H132"/>
  <c r="G132"/>
  <c r="F132"/>
  <c r="E132"/>
  <c r="D132"/>
  <c r="C132"/>
  <c r="B132"/>
  <c r="J131"/>
  <c r="I131"/>
  <c r="H131"/>
  <c r="G131"/>
  <c r="F131"/>
  <c r="E131"/>
  <c r="D131"/>
  <c r="C131"/>
  <c r="B131"/>
  <c r="J130"/>
  <c r="I130"/>
  <c r="H130"/>
  <c r="G130"/>
  <c r="F130"/>
  <c r="E130"/>
  <c r="D130"/>
  <c r="C130"/>
  <c r="B130"/>
  <c r="J129"/>
  <c r="I129"/>
  <c r="H129"/>
  <c r="G129"/>
  <c r="F129"/>
  <c r="E129"/>
  <c r="D129"/>
  <c r="C129"/>
  <c r="B129"/>
  <c r="J128"/>
  <c r="I128"/>
  <c r="H128"/>
  <c r="G128"/>
  <c r="F128"/>
  <c r="E128"/>
  <c r="D128"/>
  <c r="C128"/>
  <c r="B128"/>
  <c r="J127"/>
  <c r="I127"/>
  <c r="H127"/>
  <c r="G127"/>
  <c r="F127"/>
  <c r="E127"/>
  <c r="D127"/>
  <c r="C127"/>
  <c r="B127"/>
  <c r="M123"/>
  <c r="L123"/>
  <c r="K123"/>
  <c r="J123" s="1"/>
  <c r="I123"/>
  <c r="H123" s="1"/>
  <c r="G123" s="1"/>
  <c r="F123"/>
  <c r="E123" s="1"/>
  <c r="D123" s="1"/>
  <c r="C123"/>
  <c r="B123" s="1"/>
  <c r="M122"/>
  <c r="L122"/>
  <c r="K122"/>
  <c r="J122"/>
  <c r="I122"/>
  <c r="H122"/>
  <c r="G122"/>
  <c r="F122"/>
  <c r="E122"/>
  <c r="D122"/>
  <c r="C122"/>
  <c r="B122"/>
  <c r="M121"/>
  <c r="L121"/>
  <c r="K121"/>
  <c r="J121"/>
  <c r="I121"/>
  <c r="H121"/>
  <c r="G121"/>
  <c r="F121"/>
  <c r="E121"/>
  <c r="D121"/>
  <c r="C121"/>
  <c r="B121"/>
  <c r="M120"/>
  <c r="L120"/>
  <c r="K120"/>
  <c r="J120"/>
  <c r="I120"/>
  <c r="H120"/>
  <c r="G120"/>
  <c r="F120"/>
  <c r="E120"/>
  <c r="D120"/>
  <c r="C120"/>
  <c r="B120"/>
  <c r="M119"/>
  <c r="L119"/>
  <c r="K119"/>
  <c r="J119"/>
  <c r="I119"/>
  <c r="H119"/>
  <c r="G119"/>
  <c r="F119"/>
  <c r="E119"/>
  <c r="D119"/>
  <c r="C119"/>
  <c r="B119"/>
  <c r="M118"/>
  <c r="L118"/>
  <c r="K118"/>
  <c r="J118"/>
  <c r="I118"/>
  <c r="H118"/>
  <c r="G118"/>
  <c r="F118"/>
  <c r="E118"/>
  <c r="D118"/>
  <c r="C118"/>
  <c r="B118"/>
  <c r="M117"/>
  <c r="L117"/>
  <c r="K117"/>
  <c r="J117"/>
  <c r="I117"/>
  <c r="H117"/>
  <c r="G117"/>
  <c r="F117"/>
  <c r="E117"/>
  <c r="D117"/>
  <c r="C117"/>
  <c r="B117"/>
  <c r="M116"/>
  <c r="L116"/>
  <c r="K116"/>
  <c r="J116"/>
  <c r="I116"/>
  <c r="H116"/>
  <c r="G116"/>
  <c r="F116"/>
  <c r="E116"/>
  <c r="D116"/>
  <c r="C116"/>
  <c r="B116"/>
  <c r="M115"/>
  <c r="L115"/>
  <c r="K115"/>
  <c r="J115"/>
  <c r="I115"/>
  <c r="H115"/>
  <c r="G115"/>
  <c r="F115"/>
  <c r="E115"/>
  <c r="D115"/>
  <c r="C115"/>
  <c r="B115"/>
  <c r="M114"/>
  <c r="L114"/>
  <c r="K114"/>
  <c r="J114"/>
  <c r="I114"/>
  <c r="H114"/>
  <c r="G114"/>
  <c r="F114"/>
  <c r="E114"/>
  <c r="D114"/>
  <c r="C114"/>
  <c r="B114"/>
  <c r="M113"/>
  <c r="L113"/>
  <c r="K113"/>
  <c r="J113"/>
  <c r="I113"/>
  <c r="H113"/>
  <c r="G113"/>
  <c r="F113"/>
  <c r="E113"/>
  <c r="D113"/>
  <c r="C113"/>
  <c r="B113"/>
  <c r="M112"/>
  <c r="L112"/>
  <c r="K112"/>
  <c r="J112"/>
  <c r="I112"/>
  <c r="H112"/>
  <c r="G112"/>
  <c r="F112"/>
  <c r="E112"/>
  <c r="D112"/>
  <c r="C112"/>
  <c r="B112"/>
  <c r="M111"/>
  <c r="L111"/>
  <c r="K111"/>
  <c r="J111"/>
  <c r="I111"/>
  <c r="H111"/>
  <c r="G111"/>
  <c r="F111"/>
  <c r="E111"/>
  <c r="D111"/>
  <c r="C111"/>
  <c r="B111"/>
  <c r="M110"/>
  <c r="L110"/>
  <c r="K110"/>
  <c r="J110"/>
  <c r="I110"/>
  <c r="H110"/>
  <c r="G110"/>
  <c r="F110"/>
  <c r="E110"/>
  <c r="D110"/>
  <c r="C110"/>
  <c r="B110"/>
  <c r="M109"/>
  <c r="L109"/>
  <c r="K109"/>
  <c r="J109"/>
  <c r="I109"/>
  <c r="H109"/>
  <c r="G109"/>
  <c r="F109"/>
  <c r="E109"/>
  <c r="D109"/>
  <c r="C109"/>
  <c r="B109"/>
  <c r="M108"/>
  <c r="L108"/>
  <c r="K108"/>
  <c r="J108"/>
  <c r="I108"/>
  <c r="H108"/>
  <c r="G108"/>
  <c r="F108"/>
  <c r="E108"/>
  <c r="D108"/>
  <c r="C108"/>
  <c r="B108"/>
  <c r="M107"/>
  <c r="L107"/>
  <c r="K107"/>
  <c r="J107"/>
  <c r="I107"/>
  <c r="H107"/>
  <c r="G107"/>
  <c r="F107"/>
  <c r="E107"/>
  <c r="D107"/>
  <c r="C107"/>
  <c r="B107"/>
  <c r="M106"/>
  <c r="L106"/>
  <c r="K106"/>
  <c r="J106"/>
  <c r="I106"/>
  <c r="H106"/>
  <c r="G106"/>
  <c r="F106"/>
  <c r="E106"/>
  <c r="D106"/>
  <c r="C106"/>
  <c r="B106"/>
  <c r="M93" s="1"/>
  <c r="L93"/>
  <c r="K93"/>
  <c r="J93" s="1"/>
  <c r="I93"/>
  <c r="H93" s="1"/>
  <c r="G93" s="1"/>
  <c r="F93"/>
  <c r="E93" s="1"/>
  <c r="D93" s="1"/>
  <c r="C93"/>
  <c r="B93" s="1"/>
  <c r="M92"/>
  <c r="L92"/>
  <c r="K92"/>
  <c r="J92"/>
  <c r="I92"/>
  <c r="H92"/>
  <c r="G92"/>
  <c r="F92"/>
  <c r="E92"/>
  <c r="D92"/>
  <c r="C92"/>
  <c r="B92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9"/>
  <c r="L89"/>
  <c r="K89"/>
  <c r="J89"/>
  <c r="I89"/>
  <c r="H89"/>
  <c r="G89"/>
  <c r="F89"/>
  <c r="E89"/>
  <c r="D89"/>
  <c r="C89"/>
  <c r="B89"/>
  <c r="M88"/>
  <c r="L88"/>
  <c r="K88"/>
  <c r="J88"/>
  <c r="I88"/>
  <c r="H88"/>
  <c r="G88"/>
  <c r="F88"/>
  <c r="E88"/>
  <c r="D88"/>
  <c r="C88"/>
  <c r="B88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7"/>
  <c r="L77"/>
  <c r="K77"/>
  <c r="J77"/>
  <c r="I77"/>
  <c r="H77"/>
  <c r="G77"/>
  <c r="F77"/>
  <c r="E77"/>
  <c r="D77"/>
  <c r="C77"/>
  <c r="B77"/>
  <c r="M76"/>
  <c r="L76"/>
  <c r="K76"/>
  <c r="J76"/>
  <c r="I76"/>
  <c r="H76"/>
  <c r="G76"/>
  <c r="F76"/>
  <c r="E76"/>
  <c r="D76"/>
  <c r="C76"/>
  <c r="B76"/>
  <c r="M72" s="1"/>
  <c r="L72"/>
  <c r="K72" s="1"/>
  <c r="J72" s="1"/>
  <c r="I72"/>
  <c r="H72" s="1"/>
  <c r="G72"/>
  <c r="F72"/>
  <c r="E72" s="1"/>
  <c r="D72" s="1"/>
  <c r="C72"/>
  <c r="B72" s="1"/>
  <c r="M71"/>
  <c r="L71"/>
  <c r="K71"/>
  <c r="J71"/>
  <c r="I71"/>
  <c r="H71"/>
  <c r="G71"/>
  <c r="F71"/>
  <c r="E71"/>
  <c r="D71"/>
  <c r="C71"/>
  <c r="B71"/>
  <c r="M70"/>
  <c r="L70"/>
  <c r="K70"/>
  <c r="J70"/>
  <c r="I70"/>
  <c r="H70"/>
  <c r="G70"/>
  <c r="F70"/>
  <c r="E70"/>
  <c r="D70"/>
  <c r="C70"/>
  <c r="B70"/>
  <c r="M69"/>
  <c r="L69"/>
  <c r="K69"/>
  <c r="J69"/>
  <c r="I69"/>
  <c r="H69"/>
  <c r="G69"/>
  <c r="F69"/>
  <c r="E69"/>
  <c r="D69"/>
  <c r="C69"/>
  <c r="B69"/>
  <c r="M68"/>
  <c r="L68"/>
  <c r="K68"/>
  <c r="J68"/>
  <c r="I68"/>
  <c r="H68"/>
  <c r="G68"/>
  <c r="F68"/>
  <c r="E68"/>
  <c r="D68"/>
  <c r="C68"/>
  <c r="B68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9"/>
  <c r="L59"/>
  <c r="K59"/>
  <c r="J59"/>
  <c r="I59"/>
  <c r="H59"/>
  <c r="G59"/>
  <c r="F59"/>
  <c r="E59"/>
  <c r="D59"/>
  <c r="C59"/>
  <c r="B59"/>
  <c r="M58"/>
  <c r="L58"/>
  <c r="K58"/>
  <c r="J58"/>
  <c r="I58"/>
  <c r="H58"/>
  <c r="G58"/>
  <c r="F58"/>
  <c r="E58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D56"/>
  <c r="C56"/>
  <c r="B56"/>
  <c r="M55"/>
  <c r="L55"/>
  <c r="K55"/>
  <c r="J55"/>
  <c r="I55"/>
  <c r="H55"/>
  <c r="G55"/>
  <c r="F55"/>
  <c r="E55"/>
  <c r="D55"/>
  <c r="C55"/>
  <c r="B55"/>
  <c r="M43" s="1"/>
  <c r="L43"/>
  <c r="K43" s="1"/>
  <c r="J43" s="1"/>
  <c r="I43"/>
  <c r="H43" s="1"/>
  <c r="G43" s="1"/>
  <c r="F43"/>
  <c r="E43" s="1"/>
  <c r="D43" s="1"/>
  <c r="C43"/>
  <c r="B43" s="1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3"/>
  <c r="L33"/>
  <c r="K33"/>
  <c r="J33"/>
  <c r="I33"/>
  <c r="H33"/>
  <c r="G33"/>
  <c r="F33"/>
  <c r="E33"/>
  <c r="D33"/>
  <c r="C33"/>
  <c r="B33"/>
  <c r="M32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2" s="1"/>
  <c r="L22"/>
  <c r="K22" s="1"/>
  <c r="J22"/>
  <c r="I22"/>
  <c r="H22"/>
  <c r="G22"/>
  <c r="F22"/>
  <c r="E22"/>
  <c r="D22"/>
  <c r="C22"/>
  <c r="B22"/>
  <c r="M21"/>
  <c r="L21"/>
  <c r="K21"/>
  <c r="J21"/>
  <c r="I21"/>
  <c r="H21"/>
  <c r="G21"/>
  <c r="F21"/>
  <c r="E21"/>
  <c r="M20"/>
  <c r="L20"/>
  <c r="K20"/>
  <c r="J20"/>
  <c r="I20"/>
  <c r="H20"/>
  <c r="G20"/>
  <c r="F20"/>
  <c r="E20"/>
  <c r="M19"/>
  <c r="L19"/>
  <c r="K19"/>
  <c r="J19"/>
  <c r="I19"/>
  <c r="H19"/>
  <c r="G19"/>
  <c r="F19"/>
  <c r="E19"/>
  <c r="M18"/>
  <c r="L18"/>
  <c r="K18"/>
  <c r="J18"/>
  <c r="I18"/>
  <c r="H18"/>
  <c r="G18"/>
  <c r="F18"/>
  <c r="E18"/>
  <c r="M17"/>
  <c r="L17"/>
  <c r="K17"/>
  <c r="J17"/>
  <c r="I17"/>
  <c r="H17"/>
  <c r="G17"/>
  <c r="F17"/>
  <c r="E17"/>
  <c r="M16"/>
  <c r="L16"/>
  <c r="K16"/>
  <c r="J16"/>
  <c r="I16"/>
  <c r="H16"/>
  <c r="G16"/>
  <c r="F16"/>
  <c r="E16"/>
  <c r="M15"/>
  <c r="L15"/>
  <c r="K15"/>
  <c r="J15"/>
  <c r="I15"/>
  <c r="H15"/>
  <c r="G15"/>
  <c r="F15"/>
  <c r="E15"/>
  <c r="M14"/>
  <c r="L14"/>
  <c r="K14"/>
  <c r="J14"/>
  <c r="I14"/>
  <c r="H14"/>
  <c r="G14"/>
  <c r="F14"/>
  <c r="E14"/>
  <c r="M13"/>
  <c r="L13"/>
  <c r="K13"/>
  <c r="J13"/>
  <c r="I13"/>
  <c r="H13"/>
  <c r="G13"/>
  <c r="F13"/>
  <c r="E13"/>
  <c r="M12"/>
  <c r="L12"/>
  <c r="K12"/>
  <c r="J12"/>
  <c r="I12"/>
  <c r="H12"/>
  <c r="G12"/>
  <c r="F12"/>
  <c r="E12"/>
  <c r="M11"/>
  <c r="L11"/>
  <c r="K11"/>
  <c r="J11"/>
  <c r="I11"/>
  <c r="H11"/>
  <c r="G11"/>
  <c r="F11"/>
  <c r="E11"/>
  <c r="M10"/>
  <c r="L10"/>
  <c r="K10"/>
  <c r="J10"/>
  <c r="I10"/>
  <c r="H10"/>
  <c r="G10"/>
  <c r="F10"/>
  <c r="E10"/>
  <c r="M9"/>
  <c r="L9"/>
  <c r="K9"/>
  <c r="J9"/>
  <c r="I9"/>
  <c r="H9"/>
  <c r="G9"/>
  <c r="F9"/>
  <c r="E9"/>
  <c r="M8"/>
  <c r="L8"/>
  <c r="K8"/>
  <c r="J8"/>
  <c r="I8"/>
  <c r="H8"/>
  <c r="G8"/>
  <c r="F8"/>
  <c r="E8"/>
  <c r="M7"/>
  <c r="L7"/>
  <c r="K7"/>
  <c r="J7"/>
  <c r="I7"/>
  <c r="H7"/>
  <c r="G7"/>
  <c r="F7"/>
  <c r="E7"/>
  <c r="M6"/>
  <c r="L6"/>
  <c r="K6"/>
  <c r="J6"/>
  <c r="I6"/>
  <c r="H6"/>
  <c r="G6"/>
  <c r="F6"/>
  <c r="E6"/>
  <c r="M5"/>
  <c r="L5"/>
  <c r="K5"/>
  <c r="J5"/>
  <c r="I5"/>
  <c r="H5"/>
  <c r="G5"/>
  <c r="F5"/>
  <c r="E5"/>
  <c r="J145" i="7" s="1"/>
  <c r="I145" s="1"/>
  <c r="H145"/>
  <c r="G145" s="1"/>
  <c r="F145" s="1"/>
  <c r="E145"/>
  <c r="D145" s="1"/>
  <c r="C145" s="1"/>
  <c r="B145"/>
  <c r="J144"/>
  <c r="I144"/>
  <c r="H144"/>
  <c r="G144"/>
  <c r="F144"/>
  <c r="E144"/>
  <c r="D144"/>
  <c r="C144"/>
  <c r="B144"/>
  <c r="J143"/>
  <c r="I143"/>
  <c r="H143"/>
  <c r="G143"/>
  <c r="F143"/>
  <c r="E143"/>
  <c r="D143"/>
  <c r="C143"/>
  <c r="B143"/>
  <c r="J142"/>
  <c r="I142"/>
  <c r="H142"/>
  <c r="G142"/>
  <c r="F142"/>
  <c r="E142"/>
  <c r="D142"/>
  <c r="C142"/>
  <c r="B142"/>
  <c r="J141"/>
  <c r="I141"/>
  <c r="H141"/>
  <c r="G141"/>
  <c r="F141"/>
  <c r="E141"/>
  <c r="D141"/>
  <c r="C141"/>
  <c r="B141"/>
  <c r="J140"/>
  <c r="I140"/>
  <c r="H140"/>
  <c r="G140"/>
  <c r="F140"/>
  <c r="E140"/>
  <c r="D140"/>
  <c r="C140"/>
  <c r="B140"/>
  <c r="J139"/>
  <c r="I139"/>
  <c r="H139"/>
  <c r="G139"/>
  <c r="F139"/>
  <c r="E139"/>
  <c r="D139"/>
  <c r="C139"/>
  <c r="B139"/>
  <c r="J138"/>
  <c r="I138"/>
  <c r="H138"/>
  <c r="G138"/>
  <c r="F138"/>
  <c r="E138"/>
  <c r="D138"/>
  <c r="C138"/>
  <c r="B138"/>
  <c r="J137"/>
  <c r="I137"/>
  <c r="H137"/>
  <c r="G137"/>
  <c r="F137"/>
  <c r="E137"/>
  <c r="D137"/>
  <c r="C137"/>
  <c r="B137"/>
  <c r="J136"/>
  <c r="I136"/>
  <c r="H136"/>
  <c r="G136"/>
  <c r="F136"/>
  <c r="E136"/>
  <c r="D136"/>
  <c r="C136"/>
  <c r="B136"/>
  <c r="J135"/>
  <c r="I135"/>
  <c r="H135"/>
  <c r="G135"/>
  <c r="F135"/>
  <c r="E135"/>
  <c r="D135"/>
  <c r="C135"/>
  <c r="B135"/>
  <c r="J134"/>
  <c r="I134"/>
  <c r="H134"/>
  <c r="G134"/>
  <c r="F134"/>
  <c r="E134"/>
  <c r="D134"/>
  <c r="C134"/>
  <c r="B134"/>
  <c r="J133"/>
  <c r="I133"/>
  <c r="H133"/>
  <c r="G133"/>
  <c r="F133"/>
  <c r="E133"/>
  <c r="D133"/>
  <c r="C133"/>
  <c r="B133"/>
  <c r="J132"/>
  <c r="I132"/>
  <c r="H132"/>
  <c r="G132"/>
  <c r="F132"/>
  <c r="E132"/>
  <c r="D132"/>
  <c r="C132"/>
  <c r="B132"/>
  <c r="J131"/>
  <c r="I131"/>
  <c r="H131"/>
  <c r="G131"/>
  <c r="F131"/>
  <c r="E131"/>
  <c r="D131"/>
  <c r="C131"/>
  <c r="B131"/>
  <c r="J130"/>
  <c r="I130"/>
  <c r="H130"/>
  <c r="G130"/>
  <c r="F130"/>
  <c r="E130"/>
  <c r="D130"/>
  <c r="C130"/>
  <c r="B130"/>
  <c r="J129"/>
  <c r="I129"/>
  <c r="H129"/>
  <c r="G129"/>
  <c r="F129"/>
  <c r="E129"/>
  <c r="D129"/>
  <c r="C129"/>
  <c r="B129"/>
  <c r="J128"/>
  <c r="I128"/>
  <c r="H128"/>
  <c r="G128"/>
  <c r="F128"/>
  <c r="E128"/>
  <c r="D128"/>
  <c r="C128"/>
  <c r="B128"/>
  <c r="M124" s="1"/>
  <c r="L124" s="1"/>
  <c r="K124"/>
  <c r="J124" s="1"/>
  <c r="I124" s="1"/>
  <c r="H124"/>
  <c r="G124" s="1"/>
  <c r="F124" s="1"/>
  <c r="E124"/>
  <c r="D124" s="1"/>
  <c r="C124" s="1"/>
  <c r="B124"/>
  <c r="M123"/>
  <c r="L123"/>
  <c r="K123"/>
  <c r="J123"/>
  <c r="I123"/>
  <c r="H123"/>
  <c r="G123" s="1"/>
  <c r="F123"/>
  <c r="E123"/>
  <c r="D123" s="1"/>
  <c r="C123"/>
  <c r="B123"/>
  <c r="M122"/>
  <c r="L122"/>
  <c r="K122"/>
  <c r="J122"/>
  <c r="I122"/>
  <c r="H122"/>
  <c r="G122" s="1"/>
  <c r="F122"/>
  <c r="E122"/>
  <c r="D122" s="1"/>
  <c r="C122"/>
  <c r="B122"/>
  <c r="M121"/>
  <c r="L121"/>
  <c r="K121"/>
  <c r="J121"/>
  <c r="I121"/>
  <c r="H121"/>
  <c r="G121" s="1"/>
  <c r="F121"/>
  <c r="E121"/>
  <c r="D121" s="1"/>
  <c r="C121"/>
  <c r="B121"/>
  <c r="M120"/>
  <c r="L120"/>
  <c r="K120"/>
  <c r="J120"/>
  <c r="I120"/>
  <c r="H120"/>
  <c r="G120" s="1"/>
  <c r="F120"/>
  <c r="E120"/>
  <c r="D120" s="1"/>
  <c r="C120"/>
  <c r="B120"/>
  <c r="M119"/>
  <c r="L119"/>
  <c r="K119"/>
  <c r="J119"/>
  <c r="I119"/>
  <c r="H119"/>
  <c r="G119" s="1"/>
  <c r="F119"/>
  <c r="E119"/>
  <c r="D119" s="1"/>
  <c r="C119"/>
  <c r="B119"/>
  <c r="M118"/>
  <c r="L118"/>
  <c r="K118"/>
  <c r="J118"/>
  <c r="I118"/>
  <c r="H118"/>
  <c r="G118" s="1"/>
  <c r="F118"/>
  <c r="E118"/>
  <c r="D118" s="1"/>
  <c r="C118"/>
  <c r="B118"/>
  <c r="M117"/>
  <c r="L117"/>
  <c r="K117"/>
  <c r="J117"/>
  <c r="I117"/>
  <c r="H117"/>
  <c r="G117" s="1"/>
  <c r="F117"/>
  <c r="E117"/>
  <c r="D117" s="1"/>
  <c r="C117"/>
  <c r="B117"/>
  <c r="M116"/>
  <c r="L116"/>
  <c r="K116"/>
  <c r="J116"/>
  <c r="I116"/>
  <c r="H116"/>
  <c r="G116" s="1"/>
  <c r="F116"/>
  <c r="E116"/>
  <c r="D116" s="1"/>
  <c r="C116"/>
  <c r="B116"/>
  <c r="M115"/>
  <c r="L115"/>
  <c r="K115"/>
  <c r="J115"/>
  <c r="I115"/>
  <c r="H115"/>
  <c r="G115" s="1"/>
  <c r="F115"/>
  <c r="E115"/>
  <c r="D115" s="1"/>
  <c r="C115"/>
  <c r="B115"/>
  <c r="M114"/>
  <c r="L114"/>
  <c r="K114"/>
  <c r="J5" i="18" l="1"/>
  <c r="E22"/>
  <c r="K22"/>
  <c r="G26"/>
  <c r="M26"/>
  <c r="G55"/>
  <c r="M55"/>
  <c r="H72"/>
  <c r="D76"/>
  <c r="J76"/>
  <c r="B93"/>
  <c r="D105"/>
  <c r="J105"/>
  <c r="B122"/>
  <c r="D126"/>
  <c r="J126"/>
  <c r="E143"/>
  <c r="G5"/>
  <c r="D26"/>
  <c r="J26"/>
  <c r="B43"/>
  <c r="D55"/>
  <c r="D72" s="1"/>
  <c r="C72" s="1"/>
  <c r="B72"/>
  <c r="G76"/>
  <c r="M76"/>
  <c r="G105"/>
  <c r="M105"/>
  <c r="B143"/>
  <c r="J114" i="7"/>
  <c r="I114"/>
  <c r="H114"/>
  <c r="G114" s="1"/>
  <c r="F114"/>
  <c r="E114"/>
  <c r="D114" s="1"/>
  <c r="C114"/>
  <c r="B114"/>
  <c r="M113"/>
  <c r="L113"/>
  <c r="K113"/>
  <c r="J113" s="1"/>
  <c r="I113"/>
  <c r="H113"/>
  <c r="G113" s="1"/>
  <c r="F113"/>
  <c r="E113"/>
  <c r="D113" s="1"/>
  <c r="C113"/>
  <c r="B113"/>
  <c r="M112"/>
  <c r="L112"/>
  <c r="K112"/>
  <c r="J112" s="1"/>
  <c r="I112"/>
  <c r="H112"/>
  <c r="G112" s="1"/>
  <c r="F112"/>
  <c r="E112"/>
  <c r="D112" s="1"/>
  <c r="C112"/>
  <c r="B112"/>
  <c r="M111"/>
  <c r="L111"/>
  <c r="K111"/>
  <c r="J111" s="1"/>
  <c r="I111"/>
  <c r="H111"/>
  <c r="G111" s="1"/>
  <c r="F111"/>
  <c r="E111"/>
  <c r="D111" s="1"/>
  <c r="C111"/>
  <c r="B111"/>
  <c r="M110"/>
  <c r="L110"/>
  <c r="K110"/>
  <c r="J110" s="1"/>
  <c r="I110"/>
  <c r="H110"/>
  <c r="G110" s="1"/>
  <c r="F110"/>
  <c r="E110"/>
  <c r="D110" s="1"/>
  <c r="C110"/>
  <c r="B110"/>
  <c r="M109"/>
  <c r="L109"/>
  <c r="K109"/>
  <c r="J109" s="1"/>
  <c r="I109"/>
  <c r="H109"/>
  <c r="G109" s="1"/>
  <c r="F109"/>
  <c r="E109"/>
  <c r="D109" s="1"/>
  <c r="C109"/>
  <c r="B109"/>
  <c r="M108"/>
  <c r="L108"/>
  <c r="K108"/>
  <c r="J108" s="1"/>
  <c r="I108"/>
  <c r="H108"/>
  <c r="G108" s="1"/>
  <c r="F108"/>
  <c r="E108"/>
  <c r="D108" s="1"/>
  <c r="C108"/>
  <c r="B108"/>
  <c r="M107"/>
  <c r="L107"/>
  <c r="K107"/>
  <c r="J107" s="1"/>
  <c r="I107"/>
  <c r="H107"/>
  <c r="G107" s="1"/>
  <c r="F107"/>
  <c r="E107"/>
  <c r="D107" s="1"/>
  <c r="C107"/>
  <c r="B107"/>
  <c r="M94" s="1"/>
  <c r="L94" s="1"/>
  <c r="K94"/>
  <c r="J94" s="1"/>
  <c r="I94" s="1"/>
  <c r="H94"/>
  <c r="G94" s="1"/>
  <c r="F94" s="1"/>
  <c r="E94"/>
  <c r="D94" s="1"/>
  <c r="C94" s="1"/>
  <c r="B94"/>
  <c r="M93" s="1"/>
  <c r="L93"/>
  <c r="K93"/>
  <c r="J93" s="1"/>
  <c r="I93"/>
  <c r="H93"/>
  <c r="G93" s="1"/>
  <c r="F93"/>
  <c r="E93"/>
  <c r="D93" s="1"/>
  <c r="C93"/>
  <c r="B93"/>
  <c r="M92" s="1"/>
  <c r="L92"/>
  <c r="K92"/>
  <c r="J92" s="1"/>
  <c r="I92"/>
  <c r="H92"/>
  <c r="G92" s="1"/>
  <c r="F92"/>
  <c r="E92"/>
  <c r="D92" s="1"/>
  <c r="C92"/>
  <c r="B92"/>
  <c r="M91" s="1"/>
  <c r="L91"/>
  <c r="K91"/>
  <c r="J91" s="1"/>
  <c r="I91"/>
  <c r="H91"/>
  <c r="G91" s="1"/>
  <c r="F91"/>
  <c r="E91"/>
  <c r="D91" s="1"/>
  <c r="C91"/>
  <c r="B91"/>
  <c r="M90" s="1"/>
  <c r="L90"/>
  <c r="K90"/>
  <c r="J90" s="1"/>
  <c r="I90"/>
  <c r="H90"/>
  <c r="G90" s="1"/>
  <c r="F90"/>
  <c r="E90"/>
  <c r="D90" s="1"/>
  <c r="C90"/>
  <c r="B90"/>
  <c r="M89" s="1"/>
  <c r="L89"/>
  <c r="K89"/>
  <c r="J89" s="1"/>
  <c r="I89"/>
  <c r="H89"/>
  <c r="G89" s="1"/>
  <c r="F89"/>
  <c r="E89"/>
  <c r="D89" s="1"/>
  <c r="C89"/>
  <c r="B89"/>
  <c r="M88" s="1"/>
  <c r="L88"/>
  <c r="K88"/>
  <c r="J88" s="1"/>
  <c r="I88"/>
  <c r="H88"/>
  <c r="G88" s="1"/>
  <c r="F88"/>
  <c r="E88"/>
  <c r="D88" s="1"/>
  <c r="C88"/>
  <c r="B88"/>
  <c r="M87" s="1"/>
  <c r="L87"/>
  <c r="K87"/>
  <c r="J87" s="1"/>
  <c r="I87"/>
  <c r="H87"/>
  <c r="G87" s="1"/>
  <c r="F87"/>
  <c r="E87"/>
  <c r="D87" s="1"/>
  <c r="C87"/>
  <c r="B87"/>
  <c r="M86" s="1"/>
  <c r="L86"/>
  <c r="K86"/>
  <c r="J86" s="1"/>
  <c r="I86"/>
  <c r="H86"/>
  <c r="G86" s="1"/>
  <c r="F86"/>
  <c r="E86"/>
  <c r="D86" s="1"/>
  <c r="C86"/>
  <c r="B86"/>
  <c r="M85" s="1"/>
  <c r="L85"/>
  <c r="K85"/>
  <c r="J85" s="1"/>
  <c r="I85"/>
  <c r="H85"/>
  <c r="G85" s="1"/>
  <c r="F85"/>
  <c r="E85"/>
  <c r="D85" s="1"/>
  <c r="C85"/>
  <c r="B85"/>
  <c r="M84" s="1"/>
  <c r="L84"/>
  <c r="K84"/>
  <c r="J84" s="1"/>
  <c r="I84"/>
  <c r="H84"/>
  <c r="G84" s="1"/>
  <c r="F84"/>
  <c r="E84"/>
  <c r="D84" s="1"/>
  <c r="C84"/>
  <c r="B84"/>
  <c r="M83" s="1"/>
  <c r="L83"/>
  <c r="K83"/>
  <c r="J83" s="1"/>
  <c r="I83"/>
  <c r="H83"/>
  <c r="G83" s="1"/>
  <c r="F83"/>
  <c r="E83"/>
  <c r="D83" s="1"/>
  <c r="C83"/>
  <c r="B83"/>
  <c r="M82" s="1"/>
  <c r="L82"/>
  <c r="K82"/>
  <c r="J82" s="1"/>
  <c r="I82"/>
  <c r="H82"/>
  <c r="G82" s="1"/>
  <c r="F82"/>
  <c r="E82"/>
  <c r="D82" s="1"/>
  <c r="C82"/>
  <c r="B82"/>
  <c r="M81" s="1"/>
  <c r="L81"/>
  <c r="K81"/>
  <c r="J81" s="1"/>
  <c r="I81"/>
  <c r="H81"/>
  <c r="G81" s="1"/>
  <c r="F81"/>
  <c r="E81"/>
  <c r="D81" s="1"/>
  <c r="C81"/>
  <c r="B81"/>
  <c r="M80" s="1"/>
  <c r="L80"/>
  <c r="K80"/>
  <c r="J80" s="1"/>
  <c r="I80"/>
  <c r="H80"/>
  <c r="G80" s="1"/>
  <c r="F80"/>
  <c r="E80"/>
  <c r="D80" s="1"/>
  <c r="C80"/>
  <c r="B80"/>
  <c r="M79" s="1"/>
  <c r="L79"/>
  <c r="K79"/>
  <c r="J79" s="1"/>
  <c r="I79"/>
  <c r="H79"/>
  <c r="G79" s="1"/>
  <c r="F79"/>
  <c r="E79"/>
  <c r="D79" s="1"/>
  <c r="C79"/>
  <c r="B79"/>
  <c r="M78" s="1"/>
  <c r="L78"/>
  <c r="K78"/>
  <c r="J78" s="1"/>
  <c r="I78"/>
  <c r="H78"/>
  <c r="G78" s="1"/>
  <c r="F78"/>
  <c r="E78"/>
  <c r="D78" s="1"/>
  <c r="C78"/>
  <c r="B78"/>
  <c r="M77" s="1"/>
  <c r="L77"/>
  <c r="K77"/>
  <c r="J77" s="1"/>
  <c r="I77"/>
  <c r="H77"/>
  <c r="G77" s="1"/>
  <c r="F77"/>
  <c r="E77"/>
  <c r="D77" s="1"/>
  <c r="C77"/>
  <c r="B77"/>
  <c r="M73" s="1"/>
  <c r="L73" s="1"/>
  <c r="K73"/>
  <c r="J73" s="1"/>
  <c r="I73" s="1"/>
  <c r="H73"/>
  <c r="G73" s="1"/>
  <c r="F73" s="1"/>
  <c r="E73"/>
  <c r="D73" s="1"/>
  <c r="C73" s="1"/>
  <c r="B73"/>
  <c r="M72" s="1"/>
  <c r="L72"/>
  <c r="K72"/>
  <c r="J72"/>
  <c r="I72"/>
  <c r="H72"/>
  <c r="G72"/>
  <c r="F72"/>
  <c r="E72"/>
  <c r="D72"/>
  <c r="C72"/>
  <c r="B72"/>
  <c r="M71" s="1"/>
  <c r="L71"/>
  <c r="K71"/>
  <c r="J71"/>
  <c r="I71"/>
  <c r="H71"/>
  <c r="G71"/>
  <c r="F71"/>
  <c r="E71"/>
  <c r="D71"/>
  <c r="C71"/>
  <c r="B71"/>
  <c r="M70" s="1"/>
  <c r="L70"/>
  <c r="K70"/>
  <c r="J70"/>
  <c r="I70"/>
  <c r="H70"/>
  <c r="G70"/>
  <c r="F70"/>
  <c r="E70"/>
  <c r="D70"/>
  <c r="C70"/>
  <c r="B70"/>
  <c r="M69" s="1"/>
  <c r="L69"/>
  <c r="K69"/>
  <c r="J69"/>
  <c r="I69"/>
  <c r="H69"/>
  <c r="G69"/>
  <c r="F69"/>
  <c r="E69"/>
  <c r="D69"/>
  <c r="C69"/>
  <c r="B69"/>
  <c r="M68" s="1"/>
  <c r="L68"/>
  <c r="K68"/>
  <c r="J68"/>
  <c r="I68"/>
  <c r="H68"/>
  <c r="G68"/>
  <c r="F68"/>
  <c r="E68"/>
  <c r="D68"/>
  <c r="C68"/>
  <c r="B68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9"/>
  <c r="L59"/>
  <c r="K59"/>
  <c r="J59"/>
  <c r="I59"/>
  <c r="H59"/>
  <c r="G59"/>
  <c r="F59"/>
  <c r="E59"/>
  <c r="D59"/>
  <c r="C59"/>
  <c r="B59"/>
  <c r="M58"/>
  <c r="L58"/>
  <c r="K58"/>
  <c r="J58"/>
  <c r="I58"/>
  <c r="H58"/>
  <c r="G58"/>
  <c r="F58"/>
  <c r="E58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D56"/>
  <c r="C56"/>
  <c r="B56"/>
  <c r="M43" s="1"/>
  <c r="L43" s="1"/>
  <c r="K43"/>
  <c r="J43" s="1"/>
  <c r="I43" s="1"/>
  <c r="H43"/>
  <c r="G43" s="1"/>
  <c r="F43" s="1"/>
  <c r="E43"/>
  <c r="D43" s="1"/>
  <c r="C43" s="1"/>
  <c r="B43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3"/>
  <c r="L33"/>
  <c r="K33"/>
  <c r="J33"/>
  <c r="I33"/>
  <c r="H33"/>
  <c r="G33"/>
  <c r="F33"/>
  <c r="E33"/>
  <c r="D33"/>
  <c r="C33"/>
  <c r="B33"/>
  <c r="M32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2" s="1"/>
  <c r="L22" s="1"/>
  <c r="K22"/>
  <c r="J22" s="1"/>
  <c r="I22"/>
  <c r="H22"/>
  <c r="G22" s="1"/>
  <c r="F22" s="1"/>
  <c r="E22"/>
  <c r="D22"/>
  <c r="C22"/>
  <c r="B22"/>
  <c r="M21"/>
  <c r="L21"/>
  <c r="K21"/>
  <c r="J21"/>
  <c r="I21"/>
  <c r="H21"/>
  <c r="G21"/>
  <c r="F21"/>
  <c r="E21"/>
  <c r="M20"/>
  <c r="L20"/>
  <c r="K20"/>
  <c r="J20"/>
  <c r="I20"/>
  <c r="H20"/>
  <c r="G20"/>
  <c r="F20"/>
  <c r="E20"/>
  <c r="M19"/>
  <c r="L19"/>
  <c r="K19"/>
  <c r="J19"/>
  <c r="I19"/>
  <c r="H19"/>
  <c r="G19"/>
  <c r="F19"/>
  <c r="E19"/>
  <c r="M18"/>
  <c r="L18"/>
  <c r="K18"/>
  <c r="J18"/>
  <c r="I18"/>
  <c r="H18"/>
  <c r="G18"/>
  <c r="F18"/>
  <c r="E18"/>
  <c r="M17"/>
  <c r="L17"/>
  <c r="K17"/>
  <c r="J17"/>
  <c r="I17"/>
  <c r="H17"/>
  <c r="G17"/>
  <c r="F17"/>
  <c r="E17"/>
  <c r="M16"/>
  <c r="L16"/>
  <c r="K16"/>
  <c r="J16"/>
  <c r="I16"/>
  <c r="H16"/>
  <c r="G16"/>
  <c r="F16"/>
  <c r="E16"/>
  <c r="M15"/>
  <c r="L15"/>
  <c r="K15"/>
  <c r="J15"/>
  <c r="I15"/>
  <c r="H15"/>
  <c r="G15"/>
  <c r="F15"/>
  <c r="E15"/>
  <c r="M14"/>
  <c r="L14"/>
  <c r="K14"/>
  <c r="J14"/>
  <c r="I14"/>
  <c r="H14"/>
  <c r="G14"/>
  <c r="F14"/>
  <c r="E14"/>
  <c r="M13"/>
  <c r="L13"/>
  <c r="K13"/>
  <c r="J13"/>
  <c r="I13"/>
  <c r="H13"/>
  <c r="G13"/>
  <c r="F13"/>
  <c r="E13"/>
  <c r="M12"/>
  <c r="L12"/>
  <c r="K12"/>
  <c r="J12"/>
  <c r="I12"/>
  <c r="H12"/>
  <c r="G12"/>
  <c r="F12"/>
  <c r="E12"/>
  <c r="M11"/>
  <c r="L11"/>
  <c r="K11"/>
  <c r="J11"/>
  <c r="I11"/>
  <c r="H11"/>
  <c r="G11"/>
  <c r="F11"/>
  <c r="E11"/>
  <c r="M10"/>
  <c r="L10"/>
  <c r="K10"/>
  <c r="J10"/>
  <c r="I10"/>
  <c r="H10"/>
  <c r="G10"/>
  <c r="F10"/>
  <c r="E10"/>
  <c r="M9"/>
  <c r="L9"/>
  <c r="K9"/>
  <c r="J9"/>
  <c r="I9"/>
  <c r="H9"/>
  <c r="G9"/>
  <c r="F9"/>
  <c r="E9"/>
  <c r="M8"/>
  <c r="L8"/>
  <c r="K8"/>
  <c r="J8"/>
  <c r="I8"/>
  <c r="H8"/>
  <c r="G8"/>
  <c r="F8"/>
  <c r="E8"/>
  <c r="M7"/>
  <c r="L7"/>
  <c r="K7"/>
  <c r="J7"/>
  <c r="I7"/>
  <c r="H7"/>
  <c r="G7"/>
  <c r="F7"/>
  <c r="E7"/>
  <c r="M6"/>
  <c r="L6"/>
  <c r="K6"/>
  <c r="J6"/>
  <c r="I6"/>
  <c r="H6"/>
  <c r="G6"/>
  <c r="F6"/>
  <c r="E6"/>
  <c r="M5"/>
  <c r="L5"/>
  <c r="K5"/>
  <c r="J5"/>
  <c r="I5"/>
  <c r="H5"/>
  <c r="G5"/>
  <c r="F5"/>
  <c r="E5"/>
  <c r="J145" i="6"/>
  <c r="I145"/>
  <c r="H145"/>
  <c r="G145" s="1"/>
  <c r="F145" s="1"/>
  <c r="E145"/>
  <c r="D145" s="1"/>
  <c r="C145" s="1"/>
  <c r="B145"/>
  <c r="J144"/>
  <c r="I144"/>
  <c r="H144"/>
  <c r="G144"/>
  <c r="F144"/>
  <c r="E144"/>
  <c r="D144"/>
  <c r="C144"/>
  <c r="B144"/>
  <c r="J143"/>
  <c r="I143"/>
  <c r="H143"/>
  <c r="G143"/>
  <c r="F143"/>
  <c r="E143"/>
  <c r="D143"/>
  <c r="C143"/>
  <c r="B143"/>
  <c r="J142"/>
  <c r="I142"/>
  <c r="H142"/>
  <c r="G142"/>
  <c r="F142"/>
  <c r="E142"/>
  <c r="D142"/>
  <c r="C142"/>
  <c r="B142"/>
  <c r="J141"/>
  <c r="I141"/>
  <c r="H141"/>
  <c r="G141"/>
  <c r="F141"/>
  <c r="E141"/>
  <c r="D141"/>
  <c r="C141"/>
  <c r="B141"/>
  <c r="J140"/>
  <c r="I140"/>
  <c r="H140"/>
  <c r="G140"/>
  <c r="F140"/>
  <c r="E140"/>
  <c r="D140"/>
  <c r="C140"/>
  <c r="B140"/>
  <c r="J139"/>
  <c r="I139"/>
  <c r="H139"/>
  <c r="G139"/>
  <c r="F139"/>
  <c r="E139"/>
  <c r="D139"/>
  <c r="C139"/>
  <c r="B139"/>
  <c r="J138"/>
  <c r="I138"/>
  <c r="H138"/>
  <c r="G138"/>
  <c r="F138"/>
  <c r="E138"/>
  <c r="D138"/>
  <c r="C138"/>
  <c r="B138"/>
  <c r="J137"/>
  <c r="I137"/>
  <c r="H137"/>
  <c r="G137"/>
  <c r="F137"/>
  <c r="E137"/>
  <c r="D137"/>
  <c r="C137"/>
  <c r="B137"/>
  <c r="J136"/>
  <c r="I136"/>
  <c r="H136"/>
  <c r="G136"/>
  <c r="F136"/>
  <c r="E136"/>
  <c r="D136"/>
  <c r="C136"/>
  <c r="B136"/>
  <c r="J135"/>
  <c r="I135"/>
  <c r="H135"/>
  <c r="G135"/>
  <c r="F135"/>
  <c r="E135"/>
  <c r="D135"/>
  <c r="C135"/>
  <c r="B135"/>
  <c r="J134"/>
  <c r="I134"/>
  <c r="H134"/>
  <c r="G134"/>
  <c r="F134"/>
  <c r="E134"/>
  <c r="D134"/>
  <c r="C134"/>
  <c r="B134"/>
  <c r="J133"/>
  <c r="I133"/>
  <c r="H133"/>
  <c r="G133"/>
  <c r="F133"/>
  <c r="E133"/>
  <c r="D133"/>
  <c r="C133"/>
  <c r="B133"/>
  <c r="J132"/>
  <c r="I132"/>
  <c r="H132"/>
  <c r="G132"/>
  <c r="F132"/>
  <c r="E132"/>
  <c r="D132"/>
  <c r="C132"/>
  <c r="B132"/>
  <c r="J131"/>
  <c r="I131"/>
  <c r="H131"/>
  <c r="G131"/>
  <c r="F131"/>
  <c r="E131"/>
  <c r="D131"/>
  <c r="C131"/>
  <c r="B131"/>
  <c r="J130"/>
  <c r="I130"/>
  <c r="H130"/>
  <c r="G130"/>
  <c r="F130"/>
  <c r="E130"/>
  <c r="D130"/>
  <c r="C130"/>
  <c r="B130"/>
  <c r="J129"/>
  <c r="I129"/>
  <c r="H129"/>
  <c r="G129"/>
  <c r="F129"/>
  <c r="E129"/>
  <c r="D129"/>
  <c r="C129"/>
  <c r="B129"/>
  <c r="J128"/>
  <c r="I128"/>
  <c r="H128"/>
  <c r="G128"/>
  <c r="F128"/>
  <c r="E128"/>
  <c r="D128"/>
  <c r="C128"/>
  <c r="B128"/>
  <c r="M124"/>
  <c r="L124"/>
  <c r="K124"/>
  <c r="J124" s="1"/>
  <c r="I124"/>
  <c r="H124"/>
  <c r="G124"/>
  <c r="F124"/>
  <c r="E124"/>
  <c r="D124" s="1"/>
  <c r="C124"/>
  <c r="B124"/>
  <c r="M123"/>
  <c r="L123"/>
  <c r="K123"/>
  <c r="J123"/>
  <c r="I123"/>
  <c r="H123"/>
  <c r="G123"/>
  <c r="F123"/>
  <c r="E123"/>
  <c r="D123"/>
  <c r="C123"/>
  <c r="B123"/>
  <c r="M122"/>
  <c r="L122"/>
  <c r="K122"/>
  <c r="J122"/>
  <c r="I122"/>
  <c r="H122"/>
  <c r="G122"/>
  <c r="F122"/>
  <c r="E122"/>
  <c r="D122"/>
  <c r="C122"/>
  <c r="B122"/>
  <c r="M121"/>
  <c r="L121"/>
  <c r="K121"/>
  <c r="J121"/>
  <c r="I121"/>
  <c r="H121"/>
  <c r="G121"/>
  <c r="F121"/>
  <c r="E121"/>
  <c r="D121"/>
  <c r="C121"/>
  <c r="B121"/>
  <c r="M120"/>
  <c r="L120"/>
  <c r="K120"/>
  <c r="J120"/>
  <c r="I120"/>
  <c r="H120"/>
  <c r="G120"/>
  <c r="F120"/>
  <c r="E120"/>
  <c r="D120"/>
  <c r="C120"/>
  <c r="B120"/>
  <c r="M119"/>
  <c r="L119"/>
  <c r="K119"/>
  <c r="J119"/>
  <c r="I119"/>
  <c r="H119"/>
  <c r="G119"/>
  <c r="F119"/>
  <c r="E119"/>
  <c r="D119"/>
  <c r="C119"/>
  <c r="B119"/>
  <c r="M118"/>
  <c r="L118"/>
  <c r="K118"/>
  <c r="J118"/>
  <c r="I118"/>
  <c r="H118"/>
  <c r="G118"/>
  <c r="F118"/>
  <c r="E118"/>
  <c r="D118"/>
  <c r="C118"/>
  <c r="B118"/>
  <c r="M117"/>
  <c r="L117"/>
  <c r="K117"/>
  <c r="J117"/>
  <c r="I117"/>
  <c r="H117"/>
  <c r="G117"/>
  <c r="F117"/>
  <c r="E117"/>
  <c r="D117"/>
  <c r="C117"/>
  <c r="B117"/>
  <c r="M116"/>
  <c r="L116"/>
  <c r="K116"/>
  <c r="J116"/>
  <c r="I116"/>
  <c r="H116"/>
  <c r="G116"/>
  <c r="F116"/>
  <c r="E116"/>
  <c r="D116"/>
  <c r="C116"/>
  <c r="B116"/>
  <c r="M115"/>
  <c r="L115"/>
  <c r="K115"/>
  <c r="J115"/>
  <c r="I115"/>
  <c r="H115"/>
  <c r="G115"/>
  <c r="F115"/>
  <c r="E115"/>
  <c r="D115"/>
  <c r="C115"/>
  <c r="B115"/>
  <c r="M114"/>
  <c r="L114"/>
  <c r="K114"/>
  <c r="J114"/>
  <c r="I114"/>
  <c r="H114"/>
  <c r="G114"/>
  <c r="F114"/>
  <c r="E114"/>
  <c r="D114"/>
  <c r="C114"/>
  <c r="B114"/>
  <c r="M113"/>
  <c r="L113"/>
  <c r="K113"/>
  <c r="J113"/>
  <c r="I113"/>
  <c r="H113"/>
  <c r="G113"/>
  <c r="F113"/>
  <c r="E113"/>
  <c r="D113"/>
  <c r="C113"/>
  <c r="B113"/>
  <c r="M112"/>
  <c r="L112"/>
  <c r="K112"/>
  <c r="J112"/>
  <c r="I112"/>
  <c r="H112"/>
  <c r="G112"/>
  <c r="F112"/>
  <c r="E112"/>
  <c r="D112"/>
  <c r="C112"/>
  <c r="B112"/>
  <c r="M111"/>
  <c r="L111"/>
  <c r="K111"/>
  <c r="J111"/>
  <c r="I111"/>
  <c r="H111"/>
  <c r="G111"/>
  <c r="F111"/>
  <c r="E111"/>
  <c r="D111"/>
  <c r="C111"/>
  <c r="B111"/>
  <c r="M110"/>
  <c r="L110"/>
  <c r="K110"/>
  <c r="J110"/>
  <c r="I110"/>
  <c r="H110"/>
  <c r="G110"/>
  <c r="F110"/>
  <c r="E110"/>
  <c r="D110"/>
  <c r="C110"/>
  <c r="B110"/>
  <c r="M109"/>
  <c r="L109"/>
  <c r="K109"/>
  <c r="J109"/>
  <c r="I109"/>
  <c r="H109"/>
  <c r="G109"/>
  <c r="F109"/>
  <c r="E109"/>
  <c r="D109"/>
  <c r="C109"/>
  <c r="B109"/>
  <c r="M108"/>
  <c r="L108"/>
  <c r="K108"/>
  <c r="J108"/>
  <c r="I108"/>
  <c r="H108"/>
  <c r="G108"/>
  <c r="F108"/>
  <c r="E108"/>
  <c r="D108"/>
  <c r="C108"/>
  <c r="B108"/>
  <c r="M107"/>
  <c r="L107"/>
  <c r="K107"/>
  <c r="J107"/>
  <c r="I107"/>
  <c r="H107"/>
  <c r="G107"/>
  <c r="F107"/>
  <c r="E107"/>
  <c r="D107"/>
  <c r="C107"/>
  <c r="B107"/>
  <c r="M94"/>
  <c r="L94"/>
  <c r="K94"/>
  <c r="J94" s="1"/>
  <c r="I94"/>
  <c r="H94"/>
  <c r="G94"/>
  <c r="F94"/>
  <c r="E94"/>
  <c r="D94" s="1"/>
  <c r="C94"/>
  <c r="B94"/>
  <c r="M93"/>
  <c r="L93"/>
  <c r="K93"/>
  <c r="J93"/>
  <c r="I93"/>
  <c r="H93"/>
  <c r="G93"/>
  <c r="F93"/>
  <c r="E93"/>
  <c r="D93"/>
  <c r="C93"/>
  <c r="B93"/>
  <c r="M92"/>
  <c r="L92"/>
  <c r="K92"/>
  <c r="J92"/>
  <c r="I92"/>
  <c r="H92"/>
  <c r="G92"/>
  <c r="F92"/>
  <c r="E92"/>
  <c r="D92"/>
  <c r="C92"/>
  <c r="B92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9"/>
  <c r="L89"/>
  <c r="K89"/>
  <c r="J89"/>
  <c r="I89"/>
  <c r="H89"/>
  <c r="G89"/>
  <c r="F89"/>
  <c r="E89"/>
  <c r="D89"/>
  <c r="C89"/>
  <c r="B89"/>
  <c r="M88"/>
  <c r="L88"/>
  <c r="K88"/>
  <c r="J88"/>
  <c r="I88"/>
  <c r="H88"/>
  <c r="G88"/>
  <c r="F88"/>
  <c r="E88"/>
  <c r="D88"/>
  <c r="C88"/>
  <c r="B88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7"/>
  <c r="L77"/>
  <c r="K77"/>
  <c r="J77"/>
  <c r="I77"/>
  <c r="H77"/>
  <c r="G77"/>
  <c r="F77"/>
  <c r="E77"/>
  <c r="D77"/>
  <c r="C77"/>
  <c r="B77"/>
  <c r="M73"/>
  <c r="L73"/>
  <c r="K73"/>
  <c r="J73" s="1"/>
  <c r="I73"/>
  <c r="H73"/>
  <c r="G73"/>
  <c r="F73"/>
  <c r="E73"/>
  <c r="D73" s="1"/>
  <c r="C73"/>
  <c r="B73"/>
  <c r="M72"/>
  <c r="L72"/>
  <c r="K72"/>
  <c r="J72"/>
  <c r="I72"/>
  <c r="H72"/>
  <c r="G72"/>
  <c r="F72"/>
  <c r="E72"/>
  <c r="D72"/>
  <c r="C72"/>
  <c r="B72"/>
  <c r="M71"/>
  <c r="L71"/>
  <c r="K71"/>
  <c r="J71"/>
  <c r="I71"/>
  <c r="H71"/>
  <c r="G71"/>
  <c r="F71"/>
  <c r="E71"/>
  <c r="D71"/>
  <c r="C71"/>
  <c r="B71"/>
  <c r="M70"/>
  <c r="L70"/>
  <c r="K70"/>
  <c r="J70"/>
  <c r="I70"/>
  <c r="H70"/>
  <c r="G70"/>
  <c r="F70"/>
  <c r="E70"/>
  <c r="D70"/>
  <c r="C70"/>
  <c r="B70"/>
  <c r="M69"/>
  <c r="L69"/>
  <c r="K69"/>
  <c r="J69"/>
  <c r="I69"/>
  <c r="H69"/>
  <c r="G69"/>
  <c r="F69"/>
  <c r="E69"/>
  <c r="D69"/>
  <c r="C69"/>
  <c r="B69"/>
  <c r="M68"/>
  <c r="L68"/>
  <c r="K68"/>
  <c r="J68"/>
  <c r="I68"/>
  <c r="H68"/>
  <c r="G68"/>
  <c r="F68"/>
  <c r="E68"/>
  <c r="D68"/>
  <c r="C68"/>
  <c r="B68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9"/>
  <c r="L59"/>
  <c r="K59"/>
  <c r="J59"/>
  <c r="I59"/>
  <c r="H59"/>
  <c r="G59"/>
  <c r="F59"/>
  <c r="E59"/>
  <c r="D59"/>
  <c r="C59"/>
  <c r="B59"/>
  <c r="M58"/>
  <c r="L58"/>
  <c r="K58"/>
  <c r="J58"/>
  <c r="I58"/>
  <c r="H58"/>
  <c r="G58"/>
  <c r="F58"/>
  <c r="E58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D56"/>
  <c r="C56"/>
  <c r="B56"/>
  <c r="M43"/>
  <c r="L43"/>
  <c r="K43"/>
  <c r="J43" s="1"/>
  <c r="I43"/>
  <c r="H43"/>
  <c r="G43"/>
  <c r="F43"/>
  <c r="E43"/>
  <c r="D43" s="1"/>
  <c r="C43"/>
  <c r="B43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3"/>
  <c r="L33"/>
  <c r="K33"/>
  <c r="J33"/>
  <c r="I33"/>
  <c r="H33"/>
  <c r="G33"/>
  <c r="F33"/>
  <c r="E33"/>
  <c r="D33"/>
  <c r="C33"/>
  <c r="B33"/>
  <c r="M32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2"/>
  <c r="L22"/>
  <c r="K22"/>
  <c r="J22" s="1"/>
  <c r="I22"/>
  <c r="H22"/>
  <c r="G22"/>
  <c r="F22"/>
  <c r="E22"/>
  <c r="D22"/>
  <c r="C22"/>
  <c r="B22"/>
  <c r="M21"/>
  <c r="L21"/>
  <c r="K21"/>
  <c r="J21"/>
  <c r="I21"/>
  <c r="H21"/>
  <c r="G21"/>
  <c r="F21"/>
  <c r="E21"/>
  <c r="M20"/>
  <c r="L20"/>
  <c r="K20"/>
  <c r="J20"/>
  <c r="I20"/>
  <c r="H20"/>
  <c r="G20"/>
  <c r="F20"/>
  <c r="E20"/>
  <c r="M19"/>
  <c r="L19"/>
  <c r="K19"/>
  <c r="J19"/>
  <c r="I19"/>
  <c r="H19"/>
  <c r="G19"/>
  <c r="F19"/>
  <c r="E19"/>
  <c r="M18"/>
  <c r="L18"/>
  <c r="K18"/>
  <c r="J18"/>
  <c r="I18"/>
  <c r="H18"/>
  <c r="G18"/>
  <c r="F18"/>
  <c r="E18"/>
  <c r="M17"/>
  <c r="L17"/>
  <c r="K17"/>
  <c r="J17"/>
  <c r="I17"/>
  <c r="H17"/>
  <c r="G17"/>
  <c r="F17"/>
  <c r="E17"/>
  <c r="M16"/>
  <c r="L16"/>
  <c r="K16"/>
  <c r="J16"/>
  <c r="I16"/>
  <c r="H16"/>
  <c r="G16"/>
  <c r="F16"/>
  <c r="E16"/>
  <c r="M15"/>
  <c r="L15"/>
  <c r="K15"/>
  <c r="J15"/>
  <c r="I15"/>
  <c r="H15"/>
  <c r="G15"/>
  <c r="F15"/>
  <c r="E15"/>
  <c r="M14"/>
  <c r="L14"/>
  <c r="K14"/>
  <c r="J14"/>
  <c r="I14"/>
  <c r="H14"/>
  <c r="G14"/>
  <c r="F14"/>
  <c r="E14"/>
  <c r="M13"/>
  <c r="L13"/>
  <c r="K13"/>
  <c r="J13"/>
  <c r="I13"/>
  <c r="H13"/>
  <c r="G13"/>
  <c r="F13"/>
  <c r="E13"/>
  <c r="M12"/>
  <c r="L12"/>
  <c r="K12"/>
  <c r="J12"/>
  <c r="I12"/>
  <c r="H12"/>
  <c r="G12"/>
  <c r="F12"/>
  <c r="E12"/>
  <c r="M11"/>
  <c r="L11"/>
  <c r="K11"/>
  <c r="J11"/>
  <c r="I11"/>
  <c r="H11"/>
  <c r="G11"/>
  <c r="F11"/>
  <c r="E11"/>
  <c r="M10"/>
  <c r="L10"/>
  <c r="K10"/>
  <c r="J10"/>
  <c r="I10"/>
  <c r="H10"/>
  <c r="G10"/>
  <c r="F10"/>
  <c r="E10"/>
  <c r="M9"/>
  <c r="L9"/>
  <c r="K9"/>
  <c r="J9"/>
  <c r="I9"/>
  <c r="H9"/>
  <c r="G9"/>
  <c r="F9"/>
  <c r="E9"/>
  <c r="M8"/>
  <c r="L8"/>
  <c r="K8"/>
  <c r="J8"/>
  <c r="I8"/>
  <c r="H8"/>
  <c r="G8"/>
  <c r="F8"/>
  <c r="E8"/>
  <c r="M7"/>
  <c r="L7"/>
  <c r="K7"/>
  <c r="J7"/>
  <c r="I7"/>
  <c r="H7"/>
  <c r="G7"/>
  <c r="F7"/>
  <c r="E7"/>
  <c r="M6"/>
  <c r="L6"/>
  <c r="K6"/>
  <c r="J6"/>
  <c r="I6"/>
  <c r="H6"/>
  <c r="G6"/>
  <c r="F6"/>
  <c r="E6"/>
  <c r="M5"/>
  <c r="L5"/>
  <c r="K5"/>
  <c r="J5"/>
  <c r="I5"/>
  <c r="H5"/>
  <c r="G5"/>
  <c r="F5"/>
  <c r="E5"/>
  <c r="J145" i="5"/>
  <c r="I145"/>
  <c r="H145" s="1"/>
  <c r="G145"/>
  <c r="F145"/>
  <c r="E145" s="1"/>
  <c r="D145"/>
  <c r="C145"/>
  <c r="B145" s="1"/>
  <c r="J144"/>
  <c r="I144"/>
  <c r="H144"/>
  <c r="G144"/>
  <c r="F144"/>
  <c r="E144"/>
  <c r="D144"/>
  <c r="C144"/>
  <c r="B144"/>
  <c r="J143"/>
  <c r="I143"/>
  <c r="H143"/>
  <c r="G143"/>
  <c r="F143"/>
  <c r="E143"/>
  <c r="D143"/>
  <c r="C143"/>
  <c r="B143"/>
  <c r="J142"/>
  <c r="I142"/>
  <c r="H142"/>
  <c r="G142"/>
  <c r="F142"/>
  <c r="E142"/>
  <c r="D142"/>
  <c r="C142"/>
  <c r="B142"/>
  <c r="J141"/>
  <c r="I141"/>
  <c r="H141"/>
  <c r="G141"/>
  <c r="F141"/>
  <c r="E141"/>
  <c r="D141"/>
  <c r="C141"/>
  <c r="B141"/>
  <c r="J140"/>
  <c r="I140"/>
  <c r="H140"/>
  <c r="G140"/>
  <c r="F140"/>
  <c r="E140"/>
  <c r="D140"/>
  <c r="C140"/>
  <c r="B140"/>
  <c r="J139"/>
  <c r="I139"/>
  <c r="H139"/>
  <c r="G139"/>
  <c r="F139"/>
  <c r="E139"/>
  <c r="D139"/>
  <c r="C139"/>
  <c r="B139"/>
  <c r="J138"/>
  <c r="I138"/>
  <c r="H138"/>
  <c r="G138"/>
  <c r="F138"/>
  <c r="E138"/>
  <c r="D138"/>
  <c r="C138"/>
  <c r="B138"/>
  <c r="J137"/>
  <c r="I137"/>
  <c r="H137"/>
  <c r="G137"/>
  <c r="F137"/>
  <c r="E137"/>
  <c r="D137"/>
  <c r="C137"/>
  <c r="B137"/>
  <c r="J136"/>
  <c r="I136"/>
  <c r="H136"/>
  <c r="G136"/>
  <c r="F136"/>
  <c r="E136"/>
  <c r="D136"/>
  <c r="C136"/>
  <c r="B136"/>
  <c r="J135"/>
  <c r="I135"/>
  <c r="H135"/>
  <c r="G135"/>
  <c r="F135"/>
  <c r="E135"/>
  <c r="D135"/>
  <c r="C135"/>
  <c r="B135"/>
  <c r="J134"/>
  <c r="I134"/>
  <c r="H134"/>
  <c r="G134"/>
  <c r="F134"/>
  <c r="E134"/>
  <c r="D134"/>
  <c r="C134"/>
  <c r="B134"/>
  <c r="J133"/>
  <c r="I133"/>
  <c r="H133"/>
  <c r="G133"/>
  <c r="F133"/>
  <c r="E133"/>
  <c r="D133"/>
  <c r="C133"/>
  <c r="B133"/>
  <c r="J132"/>
  <c r="I132"/>
  <c r="H132"/>
  <c r="G132"/>
  <c r="F132"/>
  <c r="E132"/>
  <c r="D132"/>
  <c r="C132"/>
  <c r="B132"/>
  <c r="J131"/>
  <c r="I131"/>
  <c r="H131"/>
  <c r="G131"/>
  <c r="F131"/>
  <c r="E131"/>
  <c r="D131"/>
  <c r="C131"/>
  <c r="B131"/>
  <c r="J130"/>
  <c r="I130"/>
  <c r="H130"/>
  <c r="G130"/>
  <c r="F130"/>
  <c r="E130"/>
  <c r="D130"/>
  <c r="C130"/>
  <c r="B130"/>
  <c r="J129"/>
  <c r="I129"/>
  <c r="H129"/>
  <c r="G129"/>
  <c r="F129"/>
  <c r="E129"/>
  <c r="D129"/>
  <c r="C129"/>
  <c r="B129"/>
  <c r="J128"/>
  <c r="I128"/>
  <c r="H128"/>
  <c r="G128"/>
  <c r="F128"/>
  <c r="E128"/>
  <c r="D128"/>
  <c r="C128"/>
  <c r="B128"/>
  <c r="M124"/>
  <c r="L124"/>
  <c r="K124" s="1"/>
  <c r="J124" s="1"/>
  <c r="I124"/>
  <c r="H124" s="1"/>
  <c r="G124" s="1"/>
  <c r="F124"/>
  <c r="E124" s="1"/>
  <c r="D124" s="1"/>
  <c r="C124"/>
  <c r="B124" s="1"/>
  <c r="M123"/>
  <c r="L123"/>
  <c r="K123"/>
  <c r="J123"/>
  <c r="I123"/>
  <c r="H123"/>
  <c r="G123"/>
  <c r="F123"/>
  <c r="E123"/>
  <c r="D123"/>
  <c r="C123"/>
  <c r="B123"/>
  <c r="M122"/>
  <c r="L122"/>
  <c r="K122"/>
  <c r="J122"/>
  <c r="I122"/>
  <c r="H122"/>
  <c r="G122"/>
  <c r="F122"/>
  <c r="E122"/>
  <c r="D122"/>
  <c r="C122"/>
  <c r="B122"/>
  <c r="M121"/>
  <c r="L121"/>
  <c r="K121"/>
  <c r="J121"/>
  <c r="I121"/>
  <c r="H121"/>
  <c r="G121"/>
  <c r="F121"/>
  <c r="E121"/>
  <c r="D121"/>
  <c r="C121"/>
  <c r="B121"/>
  <c r="M120"/>
  <c r="L120"/>
  <c r="K120"/>
  <c r="J120"/>
  <c r="I120"/>
  <c r="H120"/>
  <c r="G120"/>
  <c r="F120"/>
  <c r="E120"/>
  <c r="D120"/>
  <c r="C120"/>
  <c r="B120"/>
  <c r="M119"/>
  <c r="L119"/>
  <c r="K119"/>
  <c r="J119"/>
  <c r="I119"/>
  <c r="H119"/>
  <c r="G119"/>
  <c r="F119"/>
  <c r="E119"/>
  <c r="D119"/>
  <c r="C119"/>
  <c r="B119"/>
  <c r="M118"/>
  <c r="L118"/>
  <c r="K118"/>
  <c r="J118"/>
  <c r="I118"/>
  <c r="H118"/>
  <c r="G118"/>
  <c r="F118"/>
  <c r="E118"/>
  <c r="D118"/>
  <c r="C118"/>
  <c r="B118"/>
  <c r="M117"/>
  <c r="L117"/>
  <c r="K117"/>
  <c r="J117"/>
  <c r="I117"/>
  <c r="H117"/>
  <c r="G117"/>
  <c r="F117"/>
  <c r="E117"/>
  <c r="D117"/>
  <c r="C117"/>
  <c r="B117"/>
  <c r="M116"/>
  <c r="L116"/>
  <c r="K116"/>
  <c r="J116"/>
  <c r="I116"/>
  <c r="H116"/>
  <c r="G116"/>
  <c r="F116"/>
  <c r="E116"/>
  <c r="D116"/>
  <c r="C116"/>
  <c r="B116"/>
  <c r="M115"/>
  <c r="L115"/>
  <c r="K115"/>
  <c r="J115"/>
  <c r="I115"/>
  <c r="H115"/>
  <c r="G115"/>
  <c r="F115"/>
  <c r="E115"/>
  <c r="D115"/>
  <c r="C115"/>
  <c r="B115"/>
  <c r="M114"/>
  <c r="L114"/>
  <c r="K114"/>
  <c r="J114"/>
  <c r="I114"/>
  <c r="H114"/>
  <c r="G114"/>
  <c r="F114"/>
  <c r="E114"/>
  <c r="D114"/>
  <c r="C114"/>
  <c r="B114"/>
  <c r="M113"/>
  <c r="L113"/>
  <c r="K113"/>
  <c r="J113"/>
  <c r="I113"/>
  <c r="H113"/>
  <c r="G113"/>
  <c r="F113"/>
  <c r="E113"/>
  <c r="D113"/>
  <c r="C113"/>
  <c r="B113"/>
  <c r="M112"/>
  <c r="L112"/>
  <c r="K112"/>
  <c r="J112"/>
  <c r="I112"/>
  <c r="H112"/>
  <c r="G112"/>
  <c r="F112"/>
  <c r="E112"/>
  <c r="D112"/>
  <c r="C112"/>
  <c r="B112"/>
  <c r="M111"/>
  <c r="L111"/>
  <c r="K111"/>
  <c r="J111"/>
  <c r="I111"/>
  <c r="H111"/>
  <c r="G111"/>
  <c r="F111"/>
  <c r="E111"/>
  <c r="D111"/>
  <c r="C111"/>
  <c r="B111"/>
  <c r="M110"/>
  <c r="L110"/>
  <c r="K110"/>
  <c r="J110"/>
  <c r="I110"/>
  <c r="H110"/>
  <c r="G110"/>
  <c r="F110"/>
  <c r="E110"/>
  <c r="D110"/>
  <c r="C110"/>
  <c r="B110"/>
  <c r="M109"/>
  <c r="L109"/>
  <c r="K109"/>
  <c r="J109"/>
  <c r="I109"/>
  <c r="H109"/>
  <c r="G109"/>
  <c r="F109"/>
  <c r="E109"/>
  <c r="D109"/>
  <c r="C109"/>
  <c r="B109"/>
  <c r="M108"/>
  <c r="L108"/>
  <c r="K108"/>
  <c r="J108"/>
  <c r="I108"/>
  <c r="H108"/>
  <c r="G108"/>
  <c r="F108"/>
  <c r="E108"/>
  <c r="D108"/>
  <c r="C108"/>
  <c r="B108"/>
  <c r="M107"/>
  <c r="L107"/>
  <c r="K107"/>
  <c r="J107"/>
  <c r="I107"/>
  <c r="H107"/>
  <c r="G107"/>
  <c r="F107"/>
  <c r="E107"/>
  <c r="D107"/>
  <c r="C107"/>
  <c r="B107"/>
  <c r="M94"/>
  <c r="L94"/>
  <c r="K94" s="1"/>
  <c r="J94" s="1"/>
  <c r="I94"/>
  <c r="H94" s="1"/>
  <c r="G94" s="1"/>
  <c r="F94"/>
  <c r="E94" s="1"/>
  <c r="D94" s="1"/>
  <c r="C94"/>
  <c r="B94" s="1"/>
  <c r="M93"/>
  <c r="L93"/>
  <c r="K93"/>
  <c r="J93"/>
  <c r="I93"/>
  <c r="H93"/>
  <c r="G93"/>
  <c r="F93"/>
  <c r="E93"/>
  <c r="D93"/>
  <c r="C93"/>
  <c r="B93"/>
  <c r="M92"/>
  <c r="L92"/>
  <c r="K92"/>
  <c r="J92"/>
  <c r="I92"/>
  <c r="H92"/>
  <c r="G92"/>
  <c r="F92"/>
  <c r="E92"/>
  <c r="D92"/>
  <c r="C92"/>
  <c r="B92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9"/>
  <c r="L89"/>
  <c r="K89"/>
  <c r="J89"/>
  <c r="I89"/>
  <c r="H89"/>
  <c r="G89"/>
  <c r="F89"/>
  <c r="E89"/>
  <c r="D89"/>
  <c r="C89"/>
  <c r="B89"/>
  <c r="M88"/>
  <c r="L88"/>
  <c r="K88"/>
  <c r="J88"/>
  <c r="I88"/>
  <c r="H88"/>
  <c r="G88"/>
  <c r="F88"/>
  <c r="E88"/>
  <c r="D88"/>
  <c r="C88"/>
  <c r="B88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9"/>
  <c r="L79"/>
  <c r="K79"/>
  <c r="J79"/>
  <c r="I79"/>
  <c r="H79"/>
  <c r="G79"/>
  <c r="F79"/>
  <c r="E79"/>
  <c r="D79"/>
  <c r="C79"/>
  <c r="B79"/>
  <c r="M78"/>
  <c r="L78"/>
  <c r="K78"/>
  <c r="J78"/>
  <c r="I78"/>
  <c r="H78"/>
  <c r="G78"/>
  <c r="F78"/>
  <c r="E78"/>
  <c r="D78"/>
  <c r="C78"/>
  <c r="B78"/>
  <c r="M77"/>
  <c r="L77"/>
  <c r="K77"/>
  <c r="J77"/>
  <c r="I77"/>
  <c r="H77"/>
  <c r="G77"/>
  <c r="F77"/>
  <c r="E77"/>
  <c r="D77"/>
  <c r="C77"/>
  <c r="B77"/>
  <c r="M73" s="1"/>
  <c r="L73"/>
  <c r="K73" s="1"/>
  <c r="J73" s="1"/>
  <c r="I73"/>
  <c r="H73" s="1"/>
  <c r="G73" s="1"/>
  <c r="F73"/>
  <c r="E73" s="1"/>
  <c r="D73" s="1"/>
  <c r="C73"/>
  <c r="B73" s="1"/>
  <c r="M72"/>
  <c r="L72"/>
  <c r="K72"/>
  <c r="J72"/>
  <c r="I72"/>
  <c r="H72"/>
  <c r="G72"/>
  <c r="F72"/>
  <c r="E72"/>
  <c r="D72"/>
  <c r="C72"/>
  <c r="B72"/>
  <c r="M71"/>
  <c r="L71"/>
  <c r="K71"/>
  <c r="J71"/>
  <c r="I71"/>
  <c r="H71"/>
  <c r="G71"/>
  <c r="F71"/>
  <c r="E71"/>
  <c r="D71"/>
  <c r="C71"/>
  <c r="B71"/>
  <c r="M70"/>
  <c r="L70"/>
  <c r="K70"/>
  <c r="J70"/>
  <c r="I70"/>
  <c r="H70"/>
  <c r="G70"/>
  <c r="F70"/>
  <c r="E70"/>
  <c r="D70"/>
  <c r="C70"/>
  <c r="B70"/>
  <c r="M69"/>
  <c r="L69"/>
  <c r="K69"/>
  <c r="J69"/>
  <c r="I69"/>
  <c r="H69"/>
  <c r="G69"/>
  <c r="F69"/>
  <c r="E69"/>
  <c r="D69"/>
  <c r="C69"/>
  <c r="B69"/>
  <c r="M68"/>
  <c r="L68"/>
  <c r="K68"/>
  <c r="J68"/>
  <c r="I68"/>
  <c r="H68"/>
  <c r="G68"/>
  <c r="F68"/>
  <c r="E68"/>
  <c r="D68"/>
  <c r="C68"/>
  <c r="B68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9"/>
  <c r="L59"/>
  <c r="K59"/>
  <c r="J59"/>
  <c r="I59"/>
  <c r="H59"/>
  <c r="G59"/>
  <c r="F59"/>
  <c r="E59"/>
  <c r="D59"/>
  <c r="C59"/>
  <c r="B59"/>
  <c r="M58"/>
  <c r="L58"/>
  <c r="K58"/>
  <c r="J58"/>
  <c r="I58"/>
  <c r="H58"/>
  <c r="G58"/>
  <c r="F58"/>
  <c r="E58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D56"/>
  <c r="C56"/>
  <c r="B56"/>
  <c r="M43" s="1"/>
  <c r="L43"/>
  <c r="K43" s="1"/>
  <c r="J43" s="1"/>
  <c r="I43"/>
  <c r="H43" s="1"/>
  <c r="G43" s="1"/>
  <c r="F43"/>
  <c r="E43" s="1"/>
  <c r="D43"/>
  <c r="C43"/>
  <c r="B43" s="1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3"/>
  <c r="L33"/>
  <c r="K33"/>
  <c r="J33"/>
  <c r="I33"/>
  <c r="H33"/>
  <c r="G33"/>
  <c r="F33"/>
  <c r="E33"/>
  <c r="D33"/>
  <c r="C33"/>
  <c r="B33"/>
  <c r="M32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2" s="1"/>
  <c r="L22"/>
  <c r="K22" s="1"/>
  <c r="J22" s="1"/>
  <c r="I22"/>
  <c r="H22" s="1"/>
  <c r="G22" l="1"/>
  <c r="F22"/>
  <c r="E22"/>
  <c r="D22"/>
  <c r="C22"/>
  <c r="B22"/>
  <c r="M21"/>
  <c r="L21"/>
  <c r="K21"/>
  <c r="J21"/>
  <c r="I21"/>
  <c r="H21"/>
  <c r="G21"/>
  <c r="F21"/>
  <c r="E21"/>
  <c r="M20"/>
  <c r="L20"/>
  <c r="K20"/>
  <c r="J20"/>
  <c r="I20"/>
  <c r="H20"/>
  <c r="G20"/>
  <c r="F20"/>
  <c r="E20"/>
  <c r="M19"/>
  <c r="L19"/>
  <c r="K19"/>
  <c r="J19"/>
  <c r="I19"/>
  <c r="H19"/>
  <c r="G19"/>
  <c r="F19"/>
  <c r="E19"/>
  <c r="M18"/>
  <c r="L18"/>
  <c r="K18"/>
  <c r="J18"/>
  <c r="I18"/>
  <c r="H18"/>
  <c r="G18"/>
  <c r="F18"/>
  <c r="E18"/>
  <c r="M17"/>
  <c r="L17"/>
  <c r="K17"/>
  <c r="J17"/>
  <c r="I17"/>
  <c r="H17"/>
  <c r="G17"/>
  <c r="F17"/>
  <c r="E17"/>
  <c r="M16"/>
  <c r="L16"/>
  <c r="K16"/>
  <c r="J16"/>
  <c r="I16"/>
  <c r="H16"/>
  <c r="G16"/>
  <c r="F16"/>
  <c r="E16"/>
  <c r="M15"/>
  <c r="L15"/>
  <c r="K15"/>
  <c r="J15"/>
  <c r="I15"/>
  <c r="H15"/>
  <c r="G15"/>
  <c r="F15"/>
  <c r="E15"/>
  <c r="M14"/>
  <c r="L14"/>
  <c r="K14"/>
  <c r="J14"/>
  <c r="I14"/>
  <c r="H14"/>
  <c r="G14"/>
  <c r="F14"/>
  <c r="E14"/>
  <c r="M13"/>
  <c r="L13"/>
  <c r="K13"/>
  <c r="J13"/>
  <c r="I13"/>
  <c r="H13"/>
  <c r="G13"/>
  <c r="F13"/>
  <c r="E13"/>
  <c r="M12"/>
  <c r="L12"/>
  <c r="K12"/>
  <c r="J12"/>
  <c r="I12"/>
  <c r="H12"/>
  <c r="G12"/>
  <c r="F12"/>
  <c r="E12"/>
  <c r="M11"/>
  <c r="L11"/>
  <c r="K11"/>
  <c r="J11"/>
  <c r="I11"/>
  <c r="H11"/>
  <c r="G11"/>
  <c r="F11"/>
  <c r="E11"/>
  <c r="M10"/>
  <c r="L10"/>
  <c r="K10"/>
  <c r="J10"/>
  <c r="I10"/>
  <c r="H10"/>
  <c r="G10"/>
  <c r="F10"/>
  <c r="E10"/>
  <c r="M9"/>
  <c r="L9"/>
  <c r="K9"/>
  <c r="J9"/>
  <c r="I9"/>
  <c r="H9"/>
  <c r="G9"/>
  <c r="F9"/>
  <c r="E9"/>
  <c r="M8"/>
  <c r="L8"/>
  <c r="K8"/>
  <c r="J8"/>
  <c r="I8"/>
  <c r="H8"/>
  <c r="G8"/>
  <c r="F8"/>
  <c r="E8"/>
  <c r="M7"/>
  <c r="L7"/>
  <c r="K7"/>
  <c r="J7"/>
  <c r="I7"/>
  <c r="H7"/>
  <c r="G7"/>
  <c r="F7"/>
  <c r="E7"/>
  <c r="M6"/>
  <c r="L6"/>
  <c r="K6"/>
  <c r="J6"/>
  <c r="I6"/>
  <c r="H6"/>
  <c r="G6"/>
  <c r="F6"/>
  <c r="E6"/>
  <c r="M5"/>
  <c r="L5"/>
  <c r="K5"/>
  <c r="J5"/>
  <c r="I5"/>
  <c r="H5"/>
  <c r="G5"/>
  <c r="F5"/>
  <c r="E5"/>
  <c r="J161" i="1"/>
  <c r="G161"/>
  <c r="D161"/>
  <c r="J160"/>
  <c r="G160"/>
  <c r="D160"/>
  <c r="J159"/>
  <c r="G159"/>
  <c r="D159"/>
  <c r="J158"/>
  <c r="G158"/>
  <c r="D158"/>
  <c r="J157"/>
  <c r="G157"/>
  <c r="D157"/>
  <c r="J153"/>
  <c r="G153"/>
  <c r="D153"/>
  <c r="J152"/>
  <c r="G152"/>
  <c r="D152"/>
  <c r="J151"/>
  <c r="G151"/>
  <c r="D151"/>
  <c r="J150"/>
  <c r="G150"/>
  <c r="D150"/>
  <c r="J149"/>
  <c r="G149"/>
  <c r="D149"/>
  <c r="J148"/>
  <c r="G148"/>
  <c r="D148"/>
  <c r="J147"/>
  <c r="G147"/>
  <c r="D147"/>
  <c r="J146"/>
  <c r="G146"/>
  <c r="D146"/>
  <c r="J145"/>
  <c r="G145"/>
  <c r="D145"/>
  <c r="J144"/>
  <c r="G144"/>
  <c r="D144"/>
  <c r="J143"/>
  <c r="G143"/>
  <c r="D143"/>
  <c r="J142"/>
  <c r="G142"/>
  <c r="D142"/>
  <c r="J141"/>
  <c r="G141"/>
  <c r="D141"/>
  <c r="J140"/>
  <c r="G140"/>
  <c r="D140"/>
  <c r="J139"/>
  <c r="G139"/>
  <c r="D139"/>
  <c r="J138"/>
  <c r="G138"/>
  <c r="D138"/>
  <c r="J137"/>
  <c r="G137"/>
  <c r="D137"/>
  <c r="J136"/>
  <c r="G136"/>
  <c r="D136"/>
  <c r="M132"/>
  <c r="J132"/>
  <c r="G132"/>
  <c r="D132"/>
  <c r="M131"/>
  <c r="J131"/>
  <c r="G131"/>
  <c r="D131"/>
  <c r="M130"/>
  <c r="J130"/>
  <c r="G130"/>
  <c r="D130"/>
  <c r="M129"/>
  <c r="J129"/>
  <c r="G129"/>
  <c r="D129"/>
  <c r="M128"/>
  <c r="J128"/>
  <c r="G128"/>
  <c r="D128"/>
  <c r="M127"/>
  <c r="J127"/>
  <c r="G127"/>
  <c r="D127"/>
  <c r="M126"/>
  <c r="J126"/>
  <c r="G126"/>
  <c r="D126"/>
  <c r="M125"/>
  <c r="J125"/>
  <c r="G125"/>
  <c r="D125"/>
  <c r="M124"/>
  <c r="J124"/>
  <c r="G124"/>
  <c r="D124"/>
  <c r="M123"/>
  <c r="J123"/>
  <c r="G123"/>
  <c r="D123"/>
  <c r="M122"/>
  <c r="J122"/>
  <c r="G122"/>
  <c r="D122"/>
  <c r="M121"/>
  <c r="J121"/>
  <c r="G121"/>
  <c r="D121"/>
  <c r="M120"/>
  <c r="J120"/>
  <c r="G120"/>
  <c r="D120"/>
  <c r="M119"/>
  <c r="J119"/>
  <c r="G119"/>
  <c r="D119"/>
  <c r="M118"/>
  <c r="J118"/>
  <c r="G118"/>
  <c r="D118"/>
  <c r="M117"/>
  <c r="J117"/>
  <c r="G117"/>
  <c r="D117"/>
  <c r="M116"/>
  <c r="J116"/>
  <c r="G116"/>
  <c r="D116"/>
  <c r="M115"/>
  <c r="J115"/>
  <c r="G115"/>
  <c r="D115"/>
  <c r="M114"/>
  <c r="J114"/>
  <c r="G114"/>
  <c r="D114"/>
  <c r="M113"/>
  <c r="J113"/>
  <c r="G113"/>
  <c r="D113"/>
  <c r="M112"/>
  <c r="J112"/>
  <c r="G112"/>
  <c r="D112"/>
  <c r="M111"/>
  <c r="J111"/>
  <c r="G111"/>
  <c r="D111"/>
  <c r="M110"/>
  <c r="J110"/>
  <c r="G110"/>
  <c r="D110"/>
  <c r="M106"/>
  <c r="J106"/>
  <c r="G106"/>
  <c r="D106"/>
  <c r="M102"/>
  <c r="J102"/>
  <c r="G102"/>
  <c r="D102"/>
  <c r="M101"/>
  <c r="J101"/>
  <c r="G101"/>
  <c r="D101"/>
  <c r="M100"/>
  <c r="J100"/>
  <c r="G100"/>
  <c r="D100"/>
  <c r="M99"/>
  <c r="J99"/>
  <c r="G99"/>
  <c r="D99"/>
  <c r="M98"/>
  <c r="J98"/>
  <c r="G98"/>
  <c r="D98"/>
  <c r="M97"/>
  <c r="J97"/>
  <c r="G97"/>
  <c r="D97"/>
  <c r="M96"/>
  <c r="J96"/>
  <c r="G96"/>
  <c r="D96"/>
  <c r="M95"/>
  <c r="J95"/>
  <c r="G95"/>
  <c r="D95"/>
  <c r="M94"/>
  <c r="J94"/>
  <c r="G94"/>
  <c r="D94"/>
  <c r="M93"/>
  <c r="J93"/>
  <c r="G93"/>
  <c r="D93"/>
  <c r="M92"/>
  <c r="J92"/>
  <c r="G92"/>
  <c r="D92"/>
  <c r="M91"/>
  <c r="J91"/>
  <c r="G91"/>
  <c r="D91"/>
  <c r="M90"/>
  <c r="J90"/>
  <c r="G90"/>
  <c r="D90"/>
  <c r="M89"/>
  <c r="J89"/>
  <c r="G89"/>
  <c r="D89"/>
  <c r="M88"/>
  <c r="J88"/>
  <c r="G88"/>
  <c r="D88"/>
  <c r="M87"/>
  <c r="J87"/>
  <c r="G87"/>
  <c r="D87"/>
  <c r="M86"/>
  <c r="J86"/>
  <c r="G86"/>
  <c r="D86"/>
  <c r="M85"/>
  <c r="J85"/>
  <c r="G85"/>
  <c r="D85"/>
  <c r="M84"/>
  <c r="J84"/>
  <c r="G84"/>
  <c r="D84"/>
  <c r="M83"/>
  <c r="J83"/>
  <c r="G83"/>
  <c r="D83"/>
  <c r="M82"/>
  <c r="J82"/>
  <c r="G82"/>
  <c r="D82"/>
  <c r="M81"/>
  <c r="J81"/>
  <c r="G81"/>
  <c r="D81"/>
  <c r="M77"/>
  <c r="J77"/>
  <c r="G77"/>
  <c r="D77"/>
  <c r="M76"/>
  <c r="J76"/>
  <c r="G76"/>
  <c r="D76"/>
  <c r="M75"/>
  <c r="J75"/>
  <c r="G75"/>
  <c r="D75"/>
  <c r="M74"/>
  <c r="J74"/>
  <c r="G74"/>
  <c r="D74"/>
  <c r="M73"/>
  <c r="J73"/>
  <c r="G73"/>
  <c r="D73"/>
  <c r="M72"/>
  <c r="J72"/>
  <c r="G72"/>
  <c r="D72"/>
  <c r="M71"/>
  <c r="J71"/>
  <c r="G71"/>
  <c r="D71"/>
  <c r="M70"/>
  <c r="J70"/>
  <c r="G70"/>
  <c r="D70"/>
  <c r="M69"/>
  <c r="J69"/>
  <c r="G69"/>
  <c r="D69"/>
  <c r="M68"/>
  <c r="J68"/>
  <c r="G68"/>
  <c r="D68"/>
  <c r="M67"/>
  <c r="J67"/>
  <c r="G67"/>
  <c r="D67"/>
  <c r="M66"/>
  <c r="J66"/>
  <c r="G66"/>
  <c r="D66"/>
  <c r="M65"/>
  <c r="J65"/>
  <c r="G65"/>
  <c r="D65"/>
  <c r="M64"/>
  <c r="J64"/>
  <c r="G64"/>
  <c r="D64"/>
  <c r="M63"/>
  <c r="J63"/>
  <c r="G63"/>
  <c r="D63"/>
  <c r="M62"/>
  <c r="J62"/>
  <c r="G62"/>
  <c r="D62"/>
  <c r="M61"/>
  <c r="J61"/>
  <c r="G61"/>
  <c r="D61"/>
  <c r="M60"/>
  <c r="J60"/>
  <c r="G60"/>
  <c r="D60"/>
  <c r="M59"/>
  <c r="J59"/>
  <c r="G59"/>
  <c r="D59"/>
  <c r="M58"/>
  <c r="J58"/>
  <c r="G58"/>
  <c r="D58"/>
  <c r="M57"/>
  <c r="J57"/>
  <c r="G57"/>
  <c r="D57"/>
  <c r="M56"/>
  <c r="J56"/>
  <c r="G56"/>
  <c r="D56"/>
  <c r="M55"/>
  <c r="J55"/>
  <c r="G55"/>
  <c r="D55"/>
  <c r="J143" i="18"/>
  <c r="F143" l="1"/>
  <c r="G143"/>
  <c r="C143"/>
  <c r="D143"/>
  <c r="F22"/>
  <c r="G22"/>
  <c r="C122"/>
  <c r="D122"/>
  <c r="C43"/>
  <c r="D43"/>
  <c r="F72"/>
  <c r="G72"/>
  <c r="I22"/>
  <c r="J22"/>
  <c r="I72"/>
  <c r="J72"/>
  <c r="C93"/>
  <c r="D93"/>
  <c r="L122"/>
  <c r="M122"/>
  <c r="L93"/>
  <c r="M93"/>
  <c r="L72"/>
  <c r="M72"/>
  <c r="I122"/>
  <c r="J122"/>
  <c r="F93"/>
  <c r="G93"/>
  <c r="F43"/>
  <c r="G43"/>
  <c r="L43"/>
  <c r="M43"/>
  <c r="L22"/>
  <c r="M22"/>
  <c r="F122"/>
  <c r="G122"/>
  <c r="I93"/>
  <c r="J93"/>
  <c r="I43"/>
  <c r="J43"/>
</calcChain>
</file>

<file path=xl/sharedStrings.xml><?xml version="1.0" encoding="utf-8"?>
<sst xmlns="http://schemas.openxmlformats.org/spreadsheetml/2006/main" count="3279" uniqueCount="98">
  <si>
    <t>Année</t>
  </si>
  <si>
    <t>BURUNDI</t>
  </si>
  <si>
    <t>BUBANZA</t>
  </si>
  <si>
    <t>BURURI</t>
  </si>
  <si>
    <t>CANKUZO</t>
  </si>
  <si>
    <t>CIBITOKE</t>
  </si>
  <si>
    <t>GITEGA</t>
  </si>
  <si>
    <t>KARUSI</t>
  </si>
  <si>
    <t>KAYANZA</t>
  </si>
  <si>
    <t>KIRUNDO</t>
  </si>
  <si>
    <t>MAKAMBA</t>
  </si>
  <si>
    <t>MURAMVYA</t>
  </si>
  <si>
    <t>MUYINGA</t>
  </si>
  <si>
    <t>MWARO</t>
  </si>
  <si>
    <t>NGOZI</t>
  </si>
  <si>
    <t>RUTANA</t>
  </si>
  <si>
    <t>RUYIGI</t>
  </si>
  <si>
    <t>BUJUMBURA MAIRIE</t>
  </si>
  <si>
    <t>BUJUMBURA</t>
  </si>
  <si>
    <t>Féminin</t>
  </si>
  <si>
    <t>Total</t>
  </si>
  <si>
    <t>Groupes d'âges</t>
  </si>
  <si>
    <t>Masculin</t>
  </si>
  <si>
    <t>0-4</t>
  </si>
  <si>
    <t>5- 9</t>
  </si>
  <si>
    <t>10- 14</t>
  </si>
  <si>
    <t>15 -19</t>
  </si>
  <si>
    <t>20- 24</t>
  </si>
  <si>
    <t>25- 29</t>
  </si>
  <si>
    <t>30- 34</t>
  </si>
  <si>
    <t>35- 39</t>
  </si>
  <si>
    <t>40- 44</t>
  </si>
  <si>
    <t>45- 49</t>
  </si>
  <si>
    <t>50- 54</t>
  </si>
  <si>
    <t>55- 59</t>
  </si>
  <si>
    <t>60- 64</t>
  </si>
  <si>
    <t>65- 69</t>
  </si>
  <si>
    <t>70- 74</t>
  </si>
  <si>
    <t>75- 79</t>
  </si>
  <si>
    <t>80+</t>
  </si>
  <si>
    <t>Projections démographiques  2008-2030 par groupes d'âges quinquénaux, Province Bubanza</t>
  </si>
  <si>
    <t>Projections démographiques 2008-2030 par groupes d'âges quinquénaux, Province Bujumbura</t>
  </si>
  <si>
    <t>Projections démographiques 2008-2030 par groupes d'âges quinquénaux, Province Bururi</t>
  </si>
  <si>
    <t>Projections démographiques 2008-2030 par groupes d'âges quinquénaux, Province Cankuzo</t>
  </si>
  <si>
    <t>Projections démographiques 2008-2030 par groupes d'âges quinquénaux, Province Cibitoke</t>
  </si>
  <si>
    <t>Projections démographiques 2008-2030 par groupes d'âges quinquénaux, Province Gitega</t>
  </si>
  <si>
    <t>Projections démographiques 2008-2030 par groupes d'âges quinquénaux, Province Karusi</t>
  </si>
  <si>
    <t>Projections démographiques 2008-2030 par groupes d'âges quinquénaux, Province Kayanza</t>
  </si>
  <si>
    <t>Projections démographiques 2008-2030 par groupes d'âges quinquénaux, Province Kirundo</t>
  </si>
  <si>
    <t>Projections démographiques 2008-2030 par groupes d'âges quinquénaux, Province Makamba</t>
  </si>
  <si>
    <t>Projections démographiques 2008-2030 par groupes d'âges quinquénaux, ProvinceMuramvya</t>
  </si>
  <si>
    <t>Projections démographiques 2008-2030 par groupes d'âges quinquénaux, Province Muyinga</t>
  </si>
  <si>
    <t>Projections démographiques 2008-2030 par groupes d'âges quinquénaux, Province Mwaro</t>
  </si>
  <si>
    <t>Projections démographiques 2008-2030 par groupes d'âges quinquénaux, Province Ngozi</t>
  </si>
  <si>
    <t>Projections démographiques 2008-2030 par groupes d'âges quinquénaux, Province Rutana</t>
  </si>
  <si>
    <t>Projections démographiques 2008-2030 par groupes d'âges quinquénaux, Province Ruyigi</t>
  </si>
  <si>
    <t>Projections démographiques 2008-2030 par groupes d'âges quinquénaux,Bujumbura Mairie</t>
  </si>
  <si>
    <t>M</t>
  </si>
  <si>
    <t>F</t>
  </si>
  <si>
    <t>T</t>
  </si>
  <si>
    <t>Projections démographiques  2008-2030 par groupes d'âges quinquénaux, Province Bubanza(suite)</t>
  </si>
  <si>
    <t>Projections démographiques 2008-2030 par groupes d'âges quinquénaux,Bujumbura Mairie(suite)</t>
  </si>
  <si>
    <t>Projections démographiques 2008-2030 par groupes d'âges quinquénaux,Bujumbura Mairie(suite et fin)</t>
  </si>
  <si>
    <t>Projections démographiques 2008-2030 par groupes d'âges quinquénaux, Province Ruyigi(suite)</t>
  </si>
  <si>
    <t>Projections démographiques 2008-2030 par groupes d'âges quinquénaux, Province Ruyigi(suite et fin)</t>
  </si>
  <si>
    <t>Projections démographiques 2008-2030 par groupes d'âges quinquénaux, Province Rutana(suite)</t>
  </si>
  <si>
    <t>Projections démographiques 2008-2030 par groupes d'âges quinquénaux, Province Rutana(suite et fin)</t>
  </si>
  <si>
    <t>Projections démographiques 2008-2030 par groupes d'âges quinquénaux, Province Ngozi(suite)</t>
  </si>
  <si>
    <t>Projections démographiques 2008-2030 par groupes d'âges quinquénaux, Province Ngozi(suite et fin)</t>
  </si>
  <si>
    <t>Projections démographiques 2008-2030 par groupes d'âges quinquénaux, Province Mwaro(suite)</t>
  </si>
  <si>
    <t>Projections démographiques 2008-2030 par groupes d'âges quinquénaux, Province Mwaro(suite et fin)</t>
  </si>
  <si>
    <t>Projections démographiques 2008-2030 par groupes d'âges quinquénaux, Province Muyinga(suite)</t>
  </si>
  <si>
    <t>Projections démographiques 2008-2030 par groupes d'âges quinquénaux, Province Muyinga(suite et fin)</t>
  </si>
  <si>
    <t>Projections démographiques 2008-2030 par groupes d'âges quinquénaux, Province Muramvya(suite)</t>
  </si>
  <si>
    <t>Projections démographiques 2008-2030 par groupes d'âges quinquénaux, Province Muramvya(suite et fin)</t>
  </si>
  <si>
    <t>Projections démographiques 2008-2030 par groupes d'âges quinquénaux, Province Makamba(suite)</t>
  </si>
  <si>
    <t>Projections démographiques 2008-2030 par groupes d'âges quinquénaux, Province Makamba(suite et fin)</t>
  </si>
  <si>
    <t>Projections démographiques 2008-2030 par groupes d'âges quinquénaux, Province Kirundo(suite)</t>
  </si>
  <si>
    <t>Projections démographiques 2008-2030 par groupes d'âges quinquénaux, Province Kirundo(suite et fin)</t>
  </si>
  <si>
    <t>Projections démographiques 2008-2030 par groupes d'âges quinquénaux, Province Kayanza(suite)</t>
  </si>
  <si>
    <t>Projections démographiques 2008-2030 par groupes d'âges quinquénaux, Province Kayanza(suite et fin)</t>
  </si>
  <si>
    <t>Projections démographiques 2008-2030 par groupes d'âges quinquénaux, Province Karusi(suite)</t>
  </si>
  <si>
    <t>Projections démographiques 2008-2030 par groupes d'âges quinquénaux, Province Karusi(suite et fin)</t>
  </si>
  <si>
    <t>Projections démographiques 2008-2030 par groupes d'âges quinquénaux, Province Gitega(suite)</t>
  </si>
  <si>
    <t>Projections démographiques 2008-2030 par groupes d'âges quinquénaux, Province Gitega(suite et fin)</t>
  </si>
  <si>
    <t>Projections démographiques 2008-2030 par groupes d'âges quinquénaux, Province Cibitoke(suite)</t>
  </si>
  <si>
    <t>Projections démographiques 2008-2030 par groupes d'âges quinquénaux, Province Cibitoke(suite et fin)</t>
  </si>
  <si>
    <t>Projections démographiques 2008-2030 par groupes d'âges quinquénaux, Province Cankuzo(suite)</t>
  </si>
  <si>
    <t>Projections démographiques 2008-2030 par groupes d'âges quinquénaux, Province Cankuzo(suite et fin)</t>
  </si>
  <si>
    <t>Projections démographiques 2008-2030 par groupes d'âges quinquénaux, Province Bururi(suite)</t>
  </si>
  <si>
    <t>Projections démographiques 2008-2030 par groupes d'âges quinquénaux, Province Bururi(suite et fin)</t>
  </si>
  <si>
    <t>Projections démographiques 2008-2030 par groupes d'âges quinquénaux, Province Bujumbura(suite)</t>
  </si>
  <si>
    <t>Projections démographiques 2008-2030 par groupes d'âges quinquénaux, Province Bujumbura(suite et fin)</t>
  </si>
  <si>
    <t>Projections démographiques  2008-2030 par groupes d'âges quinquénaux, Province Bubanza(suite et fin)</t>
  </si>
  <si>
    <t xml:space="preserve">Population totale et par province de 2008 à 2030 selon le sexe </t>
  </si>
  <si>
    <t>Population totale et par province de 2008 à 2030 selon le sexe (suite)</t>
  </si>
  <si>
    <t>POPULATION TOTALE ET PAR PROVINCE  SELON LE SEXE DE 2008 A 2030</t>
  </si>
  <si>
    <t>PROJECTIONS  DEMOGRAPHIQUES  (2008 - 2030) PAR  GROUPES  D'AGES  QUINQUENAUX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</si>
</sst>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b/>
      <sz val="10"/>
      <color indexed="10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/>
      <sz val="10"/>
      <name val="Arial Narrow"/>
      <family val="2"/>
    </font>
    <font>
      <b/>
      <u/>
      <sz val="10"/>
      <color indexed="10"/>
      <name val="Arial Narrow"/>
      <family val="2"/>
    </font>
    <font>
      <b/>
      <u/>
      <sz val="11"/>
      <color theme="1"/>
      <name val="Arial Narrow"/>
      <family val="2"/>
    </font>
    <font>
      <u/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4" fillId="0" borderId="2" applyNumberFormat="0" applyFill="0" applyAlignment="0" applyProtection="0"/>
    <xf numFmtId="0" fontId="6" fillId="4" borderId="3" applyNumberFormat="0" applyFont="0" applyAlignment="0" applyProtection="0"/>
    <xf numFmtId="0" fontId="7" fillId="7" borderId="1" applyNumberFormat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6" fillId="0" borderId="0"/>
  </cellStyleXfs>
  <cellXfs count="123">
    <xf numFmtId="0" fontId="0" fillId="0" borderId="0" xfId="0"/>
    <xf numFmtId="49" fontId="0" fillId="0" borderId="0" xfId="0" applyNumberFormat="1"/>
    <xf numFmtId="0" fontId="0" fillId="0" borderId="0" xfId="0" applyBorder="1"/>
    <xf numFmtId="0" fontId="20" fillId="0" borderId="10" xfId="1" applyFont="1" applyBorder="1"/>
    <xf numFmtId="0" fontId="21" fillId="0" borderId="10" xfId="1" applyFont="1" applyBorder="1"/>
    <xf numFmtId="3" fontId="21" fillId="0" borderId="10" xfId="1" applyNumberFormat="1" applyFont="1" applyBorder="1"/>
    <xf numFmtId="1" fontId="21" fillId="0" borderId="10" xfId="1" applyNumberFormat="1" applyFont="1" applyBorder="1"/>
    <xf numFmtId="0" fontId="22" fillId="0" borderId="0" xfId="0" applyFont="1"/>
    <xf numFmtId="0" fontId="23" fillId="0" borderId="0" xfId="0" applyFont="1"/>
    <xf numFmtId="0" fontId="21" fillId="0" borderId="0" xfId="43" applyFont="1"/>
    <xf numFmtId="0" fontId="20" fillId="0" borderId="10" xfId="43" applyFont="1" applyBorder="1" applyAlignment="1">
      <alignment horizontal="right" vertical="top" wrapText="1"/>
    </xf>
    <xf numFmtId="0" fontId="20" fillId="0" borderId="10" xfId="43" applyFont="1" applyBorder="1"/>
    <xf numFmtId="49" fontId="20" fillId="0" borderId="11" xfId="43" quotePrefix="1" applyNumberFormat="1" applyFont="1" applyBorder="1"/>
    <xf numFmtId="0" fontId="21" fillId="0" borderId="10" xfId="43" applyFont="1" applyBorder="1"/>
    <xf numFmtId="1" fontId="21" fillId="18" borderId="10" xfId="43" applyNumberFormat="1" applyFont="1" applyFill="1" applyBorder="1" applyProtection="1">
      <protection locked="0" hidden="1"/>
    </xf>
    <xf numFmtId="1" fontId="21" fillId="0" borderId="10" xfId="43" applyNumberFormat="1" applyFont="1" applyBorder="1"/>
    <xf numFmtId="49" fontId="20" fillId="0" borderId="11" xfId="43" applyNumberFormat="1" applyFont="1" applyBorder="1"/>
    <xf numFmtId="0" fontId="20" fillId="18" borderId="12" xfId="43" applyFont="1" applyFill="1" applyBorder="1" applyAlignment="1">
      <alignment horizontal="left" vertical="top" wrapText="1"/>
    </xf>
    <xf numFmtId="164" fontId="21" fillId="18" borderId="10" xfId="43" applyNumberFormat="1" applyFont="1" applyFill="1" applyBorder="1"/>
    <xf numFmtId="0" fontId="21" fillId="18" borderId="10" xfId="43" applyFont="1" applyFill="1" applyBorder="1"/>
    <xf numFmtId="1" fontId="21" fillId="18" borderId="10" xfId="43" applyNumberFormat="1" applyFont="1" applyFill="1" applyBorder="1"/>
    <xf numFmtId="164" fontId="21" fillId="0" borderId="10" xfId="43" applyNumberFormat="1" applyFont="1" applyBorder="1"/>
    <xf numFmtId="49" fontId="21" fillId="0" borderId="0" xfId="43" applyNumberFormat="1" applyFont="1"/>
    <xf numFmtId="1" fontId="21" fillId="0" borderId="0" xfId="43" applyNumberFormat="1" applyFont="1"/>
    <xf numFmtId="0" fontId="25" fillId="0" borderId="0" xfId="0" applyFont="1"/>
    <xf numFmtId="49" fontId="20" fillId="0" borderId="10" xfId="43" applyNumberFormat="1" applyFont="1" applyBorder="1"/>
    <xf numFmtId="0" fontId="19" fillId="0" borderId="0" xfId="1" applyFont="1"/>
    <xf numFmtId="0" fontId="27" fillId="0" borderId="0" xfId="0" applyFont="1"/>
    <xf numFmtId="0" fontId="27" fillId="0" borderId="0" xfId="0" applyFont="1" applyBorder="1"/>
    <xf numFmtId="0" fontId="0" fillId="0" borderId="0" xfId="0" applyFont="1"/>
    <xf numFmtId="0" fontId="29" fillId="0" borderId="0" xfId="0" applyFont="1"/>
    <xf numFmtId="0" fontId="30" fillId="0" borderId="0" xfId="1" applyFont="1"/>
    <xf numFmtId="0" fontId="31" fillId="0" borderId="0" xfId="1" applyFont="1"/>
    <xf numFmtId="0" fontId="32" fillId="0" borderId="0" xfId="0" applyFont="1"/>
    <xf numFmtId="49" fontId="20" fillId="0" borderId="10" xfId="1" quotePrefix="1" applyNumberFormat="1" applyFont="1" applyBorder="1"/>
    <xf numFmtId="49" fontId="20" fillId="0" borderId="10" xfId="1" applyNumberFormat="1" applyFont="1" applyBorder="1"/>
    <xf numFmtId="0" fontId="20" fillId="18" borderId="10" xfId="1" applyFont="1" applyFill="1" applyBorder="1" applyAlignment="1">
      <alignment horizontal="left" vertical="top" wrapText="1"/>
    </xf>
    <xf numFmtId="164" fontId="21" fillId="18" borderId="10" xfId="1" applyNumberFormat="1" applyFont="1" applyFill="1" applyBorder="1"/>
    <xf numFmtId="1" fontId="21" fillId="18" borderId="10" xfId="1" applyNumberFormat="1" applyFont="1" applyFill="1" applyBorder="1" applyProtection="1">
      <protection locked="0" hidden="1"/>
    </xf>
    <xf numFmtId="164" fontId="21" fillId="0" borderId="10" xfId="1" applyNumberFormat="1" applyFont="1" applyBorder="1"/>
    <xf numFmtId="0" fontId="20" fillId="0" borderId="0" xfId="0" applyFont="1"/>
    <xf numFmtId="0" fontId="33" fillId="0" borderId="0" xfId="0" applyFont="1"/>
    <xf numFmtId="0" fontId="21" fillId="0" borderId="0" xfId="0" applyFont="1"/>
    <xf numFmtId="0" fontId="26" fillId="0" borderId="0" xfId="0" applyFont="1"/>
    <xf numFmtId="0" fontId="31" fillId="0" borderId="0" xfId="0" applyFont="1"/>
    <xf numFmtId="0" fontId="20" fillId="0" borderId="10" xfId="0" applyFont="1" applyBorder="1" applyAlignment="1">
      <alignment horizontal="right" vertical="top" wrapText="1"/>
    </xf>
    <xf numFmtId="49" fontId="20" fillId="0" borderId="10" xfId="0" applyNumberFormat="1" applyFont="1" applyBorder="1"/>
    <xf numFmtId="0" fontId="20" fillId="18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right" vertical="top" wrapText="1"/>
    </xf>
    <xf numFmtId="0" fontId="25" fillId="0" borderId="10" xfId="0" applyFont="1" applyBorder="1"/>
    <xf numFmtId="49" fontId="25" fillId="0" borderId="10" xfId="0" quotePrefix="1" applyNumberFormat="1" applyFont="1" applyBorder="1"/>
    <xf numFmtId="0" fontId="23" fillId="0" borderId="10" xfId="0" applyFont="1" applyBorder="1"/>
    <xf numFmtId="1" fontId="23" fillId="0" borderId="10" xfId="0" applyNumberFormat="1" applyFont="1" applyBorder="1"/>
    <xf numFmtId="164" fontId="23" fillId="18" borderId="10" xfId="0" applyNumberFormat="1" applyFont="1" applyFill="1" applyBorder="1"/>
    <xf numFmtId="1" fontId="23" fillId="18" borderId="10" xfId="0" applyNumberFormat="1" applyFont="1" applyFill="1" applyBorder="1" applyProtection="1">
      <protection locked="0" hidden="1"/>
    </xf>
    <xf numFmtId="164" fontId="23" fillId="0" borderId="10" xfId="0" applyNumberFormat="1" applyFont="1" applyBorder="1"/>
    <xf numFmtId="49" fontId="25" fillId="0" borderId="10" xfId="0" applyNumberFormat="1" applyFont="1" applyBorder="1"/>
    <xf numFmtId="0" fontId="22" fillId="0" borderId="0" xfId="0" applyFont="1" applyBorder="1"/>
    <xf numFmtId="0" fontId="23" fillId="0" borderId="11" xfId="0" applyFont="1" applyBorder="1"/>
    <xf numFmtId="0" fontId="23" fillId="0" borderId="16" xfId="0" applyFont="1" applyBorder="1"/>
    <xf numFmtId="164" fontId="23" fillId="18" borderId="11" xfId="0" applyNumberFormat="1" applyFont="1" applyFill="1" applyBorder="1"/>
    <xf numFmtId="1" fontId="23" fillId="18" borderId="16" xfId="0" applyNumberFormat="1" applyFont="1" applyFill="1" applyBorder="1" applyProtection="1">
      <protection locked="0" hidden="1"/>
    </xf>
    <xf numFmtId="0" fontId="23" fillId="0" borderId="0" xfId="0" applyFont="1" applyBorder="1"/>
    <xf numFmtId="1" fontId="23" fillId="0" borderId="16" xfId="0" applyNumberFormat="1" applyFont="1" applyBorder="1"/>
    <xf numFmtId="0" fontId="21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right" vertical="top" wrapText="1"/>
    </xf>
    <xf numFmtId="0" fontId="23" fillId="18" borderId="0" xfId="0" applyFont="1" applyFill="1"/>
    <xf numFmtId="49" fontId="25" fillId="0" borderId="0" xfId="0" applyNumberFormat="1" applyFont="1"/>
    <xf numFmtId="0" fontId="34" fillId="0" borderId="0" xfId="0" applyFont="1"/>
    <xf numFmtId="0" fontId="23" fillId="0" borderId="10" xfId="0" applyFont="1" applyBorder="1" applyAlignment="1">
      <alignment horizontal="left"/>
    </xf>
    <xf numFmtId="1" fontId="23" fillId="0" borderId="10" xfId="0" applyNumberFormat="1" applyFont="1" applyBorder="1" applyAlignment="1">
      <alignment horizontal="left"/>
    </xf>
    <xf numFmtId="164" fontId="23" fillId="0" borderId="10" xfId="0" applyNumberFormat="1" applyFont="1" applyBorder="1" applyAlignment="1">
      <alignment horizontal="left"/>
    </xf>
    <xf numFmtId="0" fontId="36" fillId="0" borderId="0" xfId="0" applyFont="1"/>
    <xf numFmtId="0" fontId="35" fillId="0" borderId="0" xfId="0" applyFont="1"/>
    <xf numFmtId="1" fontId="23" fillId="18" borderId="10" xfId="0" applyNumberFormat="1" applyFont="1" applyFill="1" applyBorder="1"/>
    <xf numFmtId="49" fontId="20" fillId="18" borderId="10" xfId="0" applyNumberFormat="1" applyFont="1" applyFill="1" applyBorder="1"/>
    <xf numFmtId="49" fontId="25" fillId="18" borderId="10" xfId="0" quotePrefix="1" applyNumberFormat="1" applyFont="1" applyFill="1" applyBorder="1"/>
    <xf numFmtId="0" fontId="25" fillId="0" borderId="10" xfId="0" applyFont="1" applyBorder="1" applyAlignment="1">
      <alignment horizontal="center" vertical="top" wrapText="1"/>
    </xf>
    <xf numFmtId="0" fontId="24" fillId="0" borderId="10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4" fillId="0" borderId="11" xfId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0" fontId="24" fillId="0" borderId="16" xfId="1" applyFont="1" applyBorder="1" applyAlignment="1">
      <alignment horizontal="center"/>
    </xf>
    <xf numFmtId="0" fontId="30" fillId="0" borderId="0" xfId="43" applyFont="1"/>
    <xf numFmtId="0" fontId="31" fillId="0" borderId="0" xfId="43" applyFont="1"/>
    <xf numFmtId="0" fontId="20" fillId="0" borderId="10" xfId="43" applyFont="1" applyBorder="1" applyAlignment="1">
      <alignment horizontal="center" vertical="top" wrapText="1"/>
    </xf>
    <xf numFmtId="0" fontId="37" fillId="0" borderId="0" xfId="0" applyFont="1"/>
    <xf numFmtId="0" fontId="20" fillId="0" borderId="10" xfId="0" applyFont="1" applyBorder="1" applyAlignment="1">
      <alignment horizontal="center" vertical="top" wrapText="1"/>
    </xf>
    <xf numFmtId="0" fontId="38" fillId="0" borderId="0" xfId="0" applyFont="1"/>
    <xf numFmtId="0" fontId="22" fillId="0" borderId="12" xfId="0" applyFont="1" applyBorder="1" applyAlignment="1"/>
    <xf numFmtId="0" fontId="22" fillId="0" borderId="16" xfId="0" applyFont="1" applyBorder="1" applyAlignment="1"/>
    <xf numFmtId="0" fontId="0" fillId="0" borderId="0" xfId="0" applyAlignment="1"/>
    <xf numFmtId="0" fontId="0" fillId="18" borderId="0" xfId="0" applyFill="1"/>
    <xf numFmtId="0" fontId="39" fillId="19" borderId="0" xfId="0" applyFont="1" applyFill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11" xfId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0" fontId="24" fillId="0" borderId="16" xfId="1" applyFont="1" applyBorder="1" applyAlignment="1">
      <alignment horizontal="center"/>
    </xf>
    <xf numFmtId="0" fontId="20" fillId="0" borderId="15" xfId="1" applyFont="1" applyBorder="1" applyAlignment="1">
      <alignment horizontal="center" wrapText="1"/>
    </xf>
    <xf numFmtId="0" fontId="20" fillId="0" borderId="17" xfId="1" applyFont="1" applyBorder="1" applyAlignment="1">
      <alignment horizontal="center" wrapText="1"/>
    </xf>
    <xf numFmtId="0" fontId="20" fillId="0" borderId="10" xfId="1" applyFont="1" applyBorder="1" applyAlignment="1">
      <alignment horizontal="center"/>
    </xf>
    <xf numFmtId="0" fontId="24" fillId="0" borderId="10" xfId="1" applyFont="1" applyBorder="1" applyAlignment="1">
      <alignment horizontal="center"/>
    </xf>
    <xf numFmtId="0" fontId="20" fillId="0" borderId="10" xfId="43" applyFont="1" applyBorder="1" applyAlignment="1">
      <alignment horizontal="center" wrapText="1"/>
    </xf>
    <xf numFmtId="0" fontId="20" fillId="0" borderId="10" xfId="43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0" fillId="0" borderId="13" xfId="43" applyFont="1" applyBorder="1" applyAlignment="1">
      <alignment horizontal="center" wrapText="1"/>
    </xf>
    <xf numFmtId="0" fontId="20" fillId="0" borderId="14" xfId="43" applyFont="1" applyBorder="1" applyAlignment="1">
      <alignment horizontal="center" wrapText="1"/>
    </xf>
    <xf numFmtId="0" fontId="20" fillId="0" borderId="10" xfId="1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</cellXfs>
  <cellStyles count="44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vertissement 2" xfId="26"/>
    <cellStyle name="Calcul 2" xfId="27"/>
    <cellStyle name="Cellule liée 2" xfId="28"/>
    <cellStyle name="Commentaire 2" xfId="29"/>
    <cellStyle name="Entrée 2" xfId="30"/>
    <cellStyle name="Insatisfaisant 2" xfId="31"/>
    <cellStyle name="Neutre 2" xfId="32"/>
    <cellStyle name="Normal" xfId="0" builtinId="0"/>
    <cellStyle name="Normal 2" xfId="1"/>
    <cellStyle name="Normal 3" xfId="43"/>
    <cellStyle name="Satisfaisant 2" xfId="33"/>
    <cellStyle name="Sortie 2" xfId="34"/>
    <cellStyle name="Texte explicatif 2" xfId="35"/>
    <cellStyle name="Titre 2" xfId="36"/>
    <cellStyle name="Titre 1 2" xfId="37"/>
    <cellStyle name="Titre 2 2" xfId="38"/>
    <cellStyle name="Titre 3 2" xfId="39"/>
    <cellStyle name="Titre 4 2" xfId="40"/>
    <cellStyle name="Total 2" xfId="41"/>
    <cellStyle name="Vérification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ion%20propre%20du%2019%2011%202013/Population%20totale%20et%20par%20province%20selon%20le%20sexe%20et%20le%20milieu%20de%20reside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AppData\Roaming\Microsoft\Excel\Population%20totale%20et%20par%20province%20selon%20le%20sexe%20et%20le%20milieu%20de%20residence%20(version%20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tot et prov"/>
      <sheetName val="BUBANZA"/>
      <sheetName val="BUJA RURAL"/>
      <sheetName val="BURURI"/>
      <sheetName val="CANKUZO"/>
      <sheetName val="CIBITOKE"/>
      <sheetName val="GITEGA"/>
      <sheetName val="KARUZI"/>
      <sheetName val="KAYANZA"/>
      <sheetName val="KIRUNDO"/>
      <sheetName val="MAKAMBA"/>
      <sheetName val="MURAMVYA"/>
      <sheetName val="MUYINGA"/>
      <sheetName val="MWARO"/>
      <sheetName val="NGOZI"/>
      <sheetName val="RUTANA"/>
      <sheetName val="RUYIGI"/>
      <sheetName val="BUJUMBURA Mairie"/>
      <sheetName val="Feuil3"/>
    </sheetNames>
    <sheetDataSet>
      <sheetData sheetId="0">
        <row r="6">
          <cell r="F6">
            <v>234822</v>
          </cell>
          <cell r="G6">
            <v>472403</v>
          </cell>
          <cell r="H6">
            <v>744074</v>
          </cell>
          <cell r="I6">
            <v>447788</v>
          </cell>
          <cell r="J6">
            <v>600629</v>
          </cell>
          <cell r="K6">
            <v>644586</v>
          </cell>
        </row>
        <row r="7">
          <cell r="F7">
            <v>241209</v>
          </cell>
          <cell r="G7">
            <v>485252</v>
          </cell>
          <cell r="H7">
            <v>764311</v>
          </cell>
          <cell r="I7">
            <v>459967</v>
          </cell>
          <cell r="J7">
            <v>616965</v>
          </cell>
          <cell r="K7">
            <v>662118</v>
          </cell>
        </row>
        <row r="8">
          <cell r="F8">
            <v>248016</v>
          </cell>
          <cell r="G8">
            <v>498946</v>
          </cell>
          <cell r="H8">
            <v>785881</v>
          </cell>
          <cell r="I8">
            <v>472947</v>
          </cell>
          <cell r="J8">
            <v>634376</v>
          </cell>
          <cell r="K8">
            <v>680804</v>
          </cell>
        </row>
        <row r="9">
          <cell r="F9">
            <v>255238</v>
          </cell>
          <cell r="G9">
            <v>513476</v>
          </cell>
          <cell r="H9">
            <v>808766</v>
          </cell>
          <cell r="I9">
            <v>486720</v>
          </cell>
          <cell r="J9">
            <v>652849</v>
          </cell>
          <cell r="K9">
            <v>700629</v>
          </cell>
        </row>
        <row r="10">
          <cell r="F10">
            <v>262855</v>
          </cell>
          <cell r="G10">
            <v>528798</v>
          </cell>
          <cell r="H10">
            <v>832901</v>
          </cell>
          <cell r="I10">
            <v>501244</v>
          </cell>
          <cell r="J10">
            <v>672332</v>
          </cell>
          <cell r="K10">
            <v>721537</v>
          </cell>
        </row>
        <row r="11">
          <cell r="F11">
            <v>270844</v>
          </cell>
          <cell r="G11">
            <v>544869</v>
          </cell>
          <cell r="H11">
            <v>858214</v>
          </cell>
          <cell r="I11">
            <v>516478</v>
          </cell>
          <cell r="J11">
            <v>692765</v>
          </cell>
          <cell r="K11">
            <v>743465</v>
          </cell>
        </row>
        <row r="12">
          <cell r="F12">
            <v>279182</v>
          </cell>
          <cell r="G12">
            <v>561643</v>
          </cell>
          <cell r="H12">
            <v>884634</v>
          </cell>
          <cell r="I12">
            <v>532377</v>
          </cell>
          <cell r="J12">
            <v>714091</v>
          </cell>
          <cell r="K12">
            <v>766353</v>
          </cell>
        </row>
        <row r="13">
          <cell r="F13">
            <v>287442</v>
          </cell>
          <cell r="G13">
            <v>578261</v>
          </cell>
          <cell r="H13">
            <v>910809</v>
          </cell>
          <cell r="I13">
            <v>548130</v>
          </cell>
          <cell r="J13">
            <v>735220</v>
          </cell>
          <cell r="K13">
            <v>789028</v>
          </cell>
        </row>
        <row r="14">
          <cell r="F14">
            <v>295582</v>
          </cell>
          <cell r="G14">
            <v>594637</v>
          </cell>
          <cell r="H14">
            <v>936603</v>
          </cell>
          <cell r="I14">
            <v>563652</v>
          </cell>
          <cell r="J14">
            <v>756041</v>
          </cell>
          <cell r="K14">
            <v>811373</v>
          </cell>
        </row>
        <row r="15">
          <cell r="F15">
            <v>303547</v>
          </cell>
          <cell r="G15">
            <v>610660</v>
          </cell>
          <cell r="H15">
            <v>961839</v>
          </cell>
          <cell r="I15">
            <v>578840</v>
          </cell>
          <cell r="J15">
            <v>776412</v>
          </cell>
          <cell r="K15">
            <v>833235</v>
          </cell>
        </row>
        <row r="16">
          <cell r="F16">
            <v>311280</v>
          </cell>
          <cell r="G16">
            <v>626218</v>
          </cell>
          <cell r="H16">
            <v>986344</v>
          </cell>
          <cell r="I16">
            <v>593587</v>
          </cell>
          <cell r="J16">
            <v>796193</v>
          </cell>
          <cell r="K16">
            <v>854464</v>
          </cell>
        </row>
        <row r="17">
          <cell r="F17">
            <v>318733</v>
          </cell>
          <cell r="G17">
            <v>641212</v>
          </cell>
          <cell r="H17">
            <v>1009961</v>
          </cell>
          <cell r="I17">
            <v>607800</v>
          </cell>
          <cell r="J17">
            <v>815257</v>
          </cell>
          <cell r="K17">
            <v>874923</v>
          </cell>
        </row>
        <row r="18">
          <cell r="F18">
            <v>325857</v>
          </cell>
          <cell r="G18">
            <v>655542</v>
          </cell>
          <cell r="H18">
            <v>1032532</v>
          </cell>
          <cell r="I18">
            <v>621383</v>
          </cell>
          <cell r="J18">
            <v>833477</v>
          </cell>
          <cell r="K18">
            <v>894476</v>
          </cell>
        </row>
        <row r="19">
          <cell r="F19">
            <v>332606</v>
          </cell>
          <cell r="G19">
            <v>669120</v>
          </cell>
          <cell r="H19">
            <v>1053919</v>
          </cell>
          <cell r="I19">
            <v>634254</v>
          </cell>
          <cell r="J19">
            <v>850741</v>
          </cell>
          <cell r="K19">
            <v>913004</v>
          </cell>
        </row>
        <row r="20">
          <cell r="F20">
            <v>338943</v>
          </cell>
          <cell r="G20">
            <v>681868</v>
          </cell>
          <cell r="H20">
            <v>1073998</v>
          </cell>
          <cell r="I20">
            <v>646337</v>
          </cell>
          <cell r="J20">
            <v>866949</v>
          </cell>
          <cell r="K20">
            <v>930397</v>
          </cell>
        </row>
        <row r="21">
          <cell r="F21">
            <v>344849</v>
          </cell>
          <cell r="G21">
            <v>693749</v>
          </cell>
          <cell r="H21">
            <v>1092712</v>
          </cell>
          <cell r="I21">
            <v>657600</v>
          </cell>
          <cell r="J21">
            <v>882055</v>
          </cell>
          <cell r="K21">
            <v>946609</v>
          </cell>
        </row>
        <row r="22">
          <cell r="F22">
            <v>350299</v>
          </cell>
          <cell r="G22">
            <v>704714</v>
          </cell>
          <cell r="H22">
            <v>1109982</v>
          </cell>
          <cell r="I22">
            <v>667993</v>
          </cell>
          <cell r="J22">
            <v>895996</v>
          </cell>
          <cell r="K22">
            <v>961570</v>
          </cell>
        </row>
        <row r="23">
          <cell r="F23">
            <v>355940</v>
          </cell>
          <cell r="G23">
            <v>716063</v>
          </cell>
          <cell r="H23">
            <v>1127858</v>
          </cell>
          <cell r="I23">
            <v>678751</v>
          </cell>
          <cell r="J23">
            <v>910425</v>
          </cell>
          <cell r="K23">
            <v>977056</v>
          </cell>
        </row>
        <row r="24">
          <cell r="F24">
            <v>361742</v>
          </cell>
          <cell r="G24">
            <v>727734</v>
          </cell>
          <cell r="H24">
            <v>1146242</v>
          </cell>
          <cell r="I24">
            <v>689814</v>
          </cell>
          <cell r="J24">
            <v>925265</v>
          </cell>
          <cell r="K24">
            <v>992982</v>
          </cell>
        </row>
        <row r="25">
          <cell r="F25">
            <v>367695</v>
          </cell>
          <cell r="G25">
            <v>739710</v>
          </cell>
          <cell r="H25">
            <v>1165103</v>
          </cell>
          <cell r="I25">
            <v>701165</v>
          </cell>
          <cell r="J25">
            <v>940491</v>
          </cell>
          <cell r="K25">
            <v>1009322</v>
          </cell>
        </row>
        <row r="26">
          <cell r="F26">
            <v>373816</v>
          </cell>
          <cell r="G26">
            <v>752024</v>
          </cell>
          <cell r="H26">
            <v>1184499</v>
          </cell>
          <cell r="I26">
            <v>712838</v>
          </cell>
          <cell r="J26">
            <v>956147</v>
          </cell>
          <cell r="K26">
            <v>1026124</v>
          </cell>
        </row>
        <row r="27">
          <cell r="F27">
            <v>380116</v>
          </cell>
          <cell r="G27">
            <v>764698</v>
          </cell>
          <cell r="H27">
            <v>1204462</v>
          </cell>
          <cell r="I27">
            <v>724851</v>
          </cell>
          <cell r="J27">
            <v>972261</v>
          </cell>
          <cell r="K27">
            <v>1043417</v>
          </cell>
        </row>
      </sheetData>
      <sheetData sheetId="1"/>
      <sheetData sheetId="2"/>
      <sheetData sheetId="3"/>
      <sheetData sheetId="4">
        <row r="5">
          <cell r="B5">
            <v>20807</v>
          </cell>
          <cell r="C5">
            <v>21507</v>
          </cell>
        </row>
        <row r="6">
          <cell r="B6">
            <v>16829</v>
          </cell>
          <cell r="C6">
            <v>17545</v>
          </cell>
        </row>
        <row r="7">
          <cell r="B7">
            <v>14396</v>
          </cell>
          <cell r="C7">
            <v>15099</v>
          </cell>
        </row>
        <row r="8">
          <cell r="B8">
            <v>12668</v>
          </cell>
          <cell r="C8">
            <v>13698</v>
          </cell>
        </row>
        <row r="9">
          <cell r="B9">
            <v>9759</v>
          </cell>
          <cell r="C9">
            <v>10831</v>
          </cell>
        </row>
        <row r="10">
          <cell r="B10">
            <v>7711</v>
          </cell>
          <cell r="C10">
            <v>8473</v>
          </cell>
        </row>
        <row r="11">
          <cell r="B11">
            <v>5740</v>
          </cell>
          <cell r="C11">
            <v>5861</v>
          </cell>
        </row>
        <row r="12">
          <cell r="B12">
            <v>4984</v>
          </cell>
          <cell r="C12">
            <v>5161</v>
          </cell>
        </row>
        <row r="13">
          <cell r="B13">
            <v>4432</v>
          </cell>
          <cell r="C13">
            <v>4451</v>
          </cell>
        </row>
        <row r="14">
          <cell r="B14">
            <v>4130</v>
          </cell>
          <cell r="C14">
            <v>3799</v>
          </cell>
        </row>
        <row r="15">
          <cell r="B15">
            <v>3333</v>
          </cell>
          <cell r="C15">
            <v>3076</v>
          </cell>
        </row>
        <row r="16">
          <cell r="B16">
            <v>2264</v>
          </cell>
          <cell r="C16">
            <v>1909</v>
          </cell>
        </row>
        <row r="17">
          <cell r="B17">
            <v>1584</v>
          </cell>
          <cell r="C17">
            <v>1571</v>
          </cell>
        </row>
        <row r="18">
          <cell r="B18">
            <v>1151</v>
          </cell>
          <cell r="C18">
            <v>1054</v>
          </cell>
        </row>
        <row r="19">
          <cell r="B19">
            <v>969</v>
          </cell>
          <cell r="C19">
            <v>1015</v>
          </cell>
        </row>
        <row r="20">
          <cell r="B20">
            <v>579</v>
          </cell>
          <cell r="C20">
            <v>498</v>
          </cell>
        </row>
        <row r="21">
          <cell r="B21">
            <v>1008</v>
          </cell>
          <cell r="C21">
            <v>982</v>
          </cell>
        </row>
        <row r="22">
          <cell r="D22">
            <v>228871</v>
          </cell>
        </row>
      </sheetData>
      <sheetData sheetId="5">
        <row r="5">
          <cell r="B5">
            <v>45844</v>
          </cell>
          <cell r="C5">
            <v>46604</v>
          </cell>
        </row>
        <row r="6">
          <cell r="B6">
            <v>34610</v>
          </cell>
          <cell r="C6">
            <v>35381</v>
          </cell>
        </row>
        <row r="7">
          <cell r="B7">
            <v>26846</v>
          </cell>
          <cell r="C7">
            <v>27829</v>
          </cell>
        </row>
        <row r="8">
          <cell r="B8">
            <v>26335</v>
          </cell>
          <cell r="C8">
            <v>27979</v>
          </cell>
        </row>
        <row r="9">
          <cell r="B9">
            <v>20127</v>
          </cell>
          <cell r="C9">
            <v>23082</v>
          </cell>
        </row>
        <row r="10">
          <cell r="B10">
            <v>17321</v>
          </cell>
          <cell r="C10">
            <v>17253</v>
          </cell>
        </row>
        <row r="11">
          <cell r="B11">
            <v>12167</v>
          </cell>
          <cell r="C11">
            <v>11703</v>
          </cell>
        </row>
        <row r="12">
          <cell r="B12">
            <v>10882</v>
          </cell>
          <cell r="C12">
            <v>10751</v>
          </cell>
        </row>
        <row r="13">
          <cell r="B13">
            <v>8886</v>
          </cell>
          <cell r="C13">
            <v>8307</v>
          </cell>
        </row>
        <row r="14">
          <cell r="B14">
            <v>8225</v>
          </cell>
          <cell r="C14">
            <v>7075</v>
          </cell>
        </row>
        <row r="15">
          <cell r="B15">
            <v>6400</v>
          </cell>
          <cell r="C15">
            <v>5538</v>
          </cell>
        </row>
        <row r="16">
          <cell r="B16">
            <v>4081</v>
          </cell>
          <cell r="C16">
            <v>3159</v>
          </cell>
        </row>
        <row r="17">
          <cell r="B17">
            <v>2748</v>
          </cell>
          <cell r="C17">
            <v>2550</v>
          </cell>
        </row>
        <row r="18">
          <cell r="B18">
            <v>1715</v>
          </cell>
          <cell r="C18">
            <v>1413</v>
          </cell>
        </row>
        <row r="19">
          <cell r="B19">
            <v>1090</v>
          </cell>
          <cell r="C19">
            <v>1308</v>
          </cell>
        </row>
        <row r="20">
          <cell r="B20">
            <v>751</v>
          </cell>
          <cell r="C20">
            <v>663</v>
          </cell>
        </row>
        <row r="21">
          <cell r="B21">
            <v>830</v>
          </cell>
          <cell r="C21">
            <v>979</v>
          </cell>
        </row>
        <row r="22">
          <cell r="D22">
            <v>460433</v>
          </cell>
        </row>
      </sheetData>
      <sheetData sheetId="6">
        <row r="5">
          <cell r="B5">
            <v>57081</v>
          </cell>
          <cell r="C5">
            <v>59277</v>
          </cell>
        </row>
        <row r="6">
          <cell r="B6">
            <v>44220</v>
          </cell>
          <cell r="C6">
            <v>47027</v>
          </cell>
        </row>
        <row r="7">
          <cell r="B7">
            <v>44395</v>
          </cell>
          <cell r="C7">
            <v>48623</v>
          </cell>
        </row>
        <row r="8">
          <cell r="B8">
            <v>43336</v>
          </cell>
          <cell r="C8">
            <v>50670</v>
          </cell>
        </row>
        <row r="9">
          <cell r="B9">
            <v>33102</v>
          </cell>
          <cell r="C9">
            <v>39518</v>
          </cell>
        </row>
        <row r="10">
          <cell r="B10">
            <v>26786</v>
          </cell>
          <cell r="C10">
            <v>29006</v>
          </cell>
        </row>
        <row r="11">
          <cell r="B11">
            <v>18150</v>
          </cell>
          <cell r="C11">
            <v>19290</v>
          </cell>
        </row>
        <row r="12">
          <cell r="B12">
            <v>16012</v>
          </cell>
          <cell r="C12">
            <v>17432</v>
          </cell>
        </row>
        <row r="13">
          <cell r="B13">
            <v>14519</v>
          </cell>
          <cell r="C13">
            <v>15674</v>
          </cell>
        </row>
        <row r="14">
          <cell r="B14">
            <v>14051</v>
          </cell>
          <cell r="C14">
            <v>14493</v>
          </cell>
        </row>
        <row r="15">
          <cell r="B15">
            <v>11659</v>
          </cell>
          <cell r="C15">
            <v>12157</v>
          </cell>
        </row>
        <row r="16">
          <cell r="B16">
            <v>7741</v>
          </cell>
          <cell r="C16">
            <v>7459</v>
          </cell>
        </row>
        <row r="17">
          <cell r="B17">
            <v>5200</v>
          </cell>
          <cell r="C17">
            <v>5920</v>
          </cell>
        </row>
        <row r="18">
          <cell r="B18">
            <v>3369</v>
          </cell>
          <cell r="C18">
            <v>3710</v>
          </cell>
        </row>
        <row r="19">
          <cell r="B19">
            <v>2822</v>
          </cell>
          <cell r="C19">
            <v>3821</v>
          </cell>
        </row>
        <row r="20">
          <cell r="B20">
            <v>1710</v>
          </cell>
          <cell r="C20">
            <v>1803</v>
          </cell>
        </row>
        <row r="21">
          <cell r="B21">
            <v>2328</v>
          </cell>
          <cell r="C21">
            <v>2863</v>
          </cell>
        </row>
        <row r="22">
          <cell r="D22">
            <v>725225</v>
          </cell>
        </row>
      </sheetData>
      <sheetData sheetId="7">
        <row r="5">
          <cell r="B5">
            <v>39697</v>
          </cell>
          <cell r="C5">
            <v>41120</v>
          </cell>
        </row>
        <row r="6">
          <cell r="B6">
            <v>32332</v>
          </cell>
          <cell r="C6">
            <v>33484</v>
          </cell>
        </row>
        <row r="7">
          <cell r="B7">
            <v>27226</v>
          </cell>
          <cell r="C7">
            <v>29539</v>
          </cell>
        </row>
        <row r="8">
          <cell r="B8">
            <v>25094</v>
          </cell>
          <cell r="C8">
            <v>29320</v>
          </cell>
        </row>
        <row r="9">
          <cell r="B9">
            <v>18836</v>
          </cell>
          <cell r="C9">
            <v>22151</v>
          </cell>
        </row>
        <row r="10">
          <cell r="B10">
            <v>14959</v>
          </cell>
          <cell r="C10">
            <v>16019</v>
          </cell>
        </row>
        <row r="11">
          <cell r="B11">
            <v>9630</v>
          </cell>
          <cell r="C11">
            <v>10405</v>
          </cell>
        </row>
        <row r="12">
          <cell r="B12">
            <v>8815</v>
          </cell>
          <cell r="C12">
            <v>9919</v>
          </cell>
        </row>
        <row r="13">
          <cell r="B13">
            <v>7262</v>
          </cell>
          <cell r="C13">
            <v>7803</v>
          </cell>
        </row>
        <row r="14">
          <cell r="B14">
            <v>7217</v>
          </cell>
          <cell r="C14">
            <v>7327</v>
          </cell>
        </row>
        <row r="15">
          <cell r="B15">
            <v>6233</v>
          </cell>
          <cell r="C15">
            <v>6402</v>
          </cell>
        </row>
        <row r="16">
          <cell r="B16">
            <v>4193</v>
          </cell>
          <cell r="C16">
            <v>3575</v>
          </cell>
        </row>
        <row r="17">
          <cell r="B17">
            <v>2879</v>
          </cell>
          <cell r="C17">
            <v>3177</v>
          </cell>
        </row>
        <row r="18">
          <cell r="B18">
            <v>1692</v>
          </cell>
          <cell r="C18">
            <v>1601</v>
          </cell>
        </row>
        <row r="19">
          <cell r="B19">
            <v>1515</v>
          </cell>
          <cell r="C19">
            <v>1767</v>
          </cell>
        </row>
        <row r="20">
          <cell r="B20">
            <v>960</v>
          </cell>
          <cell r="C20">
            <v>865</v>
          </cell>
        </row>
        <row r="21">
          <cell r="B21">
            <v>1684</v>
          </cell>
          <cell r="C21">
            <v>1746</v>
          </cell>
        </row>
        <row r="22">
          <cell r="D22">
            <v>436442</v>
          </cell>
        </row>
      </sheetData>
      <sheetData sheetId="8">
        <row r="5">
          <cell r="B5">
            <v>48951</v>
          </cell>
          <cell r="C5">
            <v>51236</v>
          </cell>
        </row>
        <row r="6">
          <cell r="B6">
            <v>41604</v>
          </cell>
          <cell r="C6">
            <v>43352</v>
          </cell>
        </row>
        <row r="7">
          <cell r="B7">
            <v>36419</v>
          </cell>
          <cell r="C7">
            <v>39252</v>
          </cell>
        </row>
        <row r="8">
          <cell r="B8">
            <v>31694</v>
          </cell>
          <cell r="C8">
            <v>36620</v>
          </cell>
        </row>
        <row r="9">
          <cell r="B9">
            <v>23748</v>
          </cell>
          <cell r="C9">
            <v>28845</v>
          </cell>
        </row>
        <row r="10">
          <cell r="B10">
            <v>20345</v>
          </cell>
          <cell r="C10">
            <v>22106</v>
          </cell>
        </row>
        <row r="11">
          <cell r="B11">
            <v>13988</v>
          </cell>
          <cell r="C11">
            <v>14979</v>
          </cell>
        </row>
        <row r="12">
          <cell r="B12">
            <v>12891</v>
          </cell>
          <cell r="C12">
            <v>13965</v>
          </cell>
        </row>
        <row r="13">
          <cell r="B13">
            <v>11558</v>
          </cell>
          <cell r="C13">
            <v>12474</v>
          </cell>
        </row>
        <row r="14">
          <cell r="B14">
            <v>11224</v>
          </cell>
          <cell r="C14">
            <v>11142</v>
          </cell>
        </row>
        <row r="15">
          <cell r="B15">
            <v>9697</v>
          </cell>
          <cell r="C15">
            <v>9416</v>
          </cell>
        </row>
        <row r="16">
          <cell r="B16">
            <v>6141</v>
          </cell>
          <cell r="C16">
            <v>5564</v>
          </cell>
        </row>
        <row r="17">
          <cell r="B17">
            <v>4196</v>
          </cell>
          <cell r="C17">
            <v>4486</v>
          </cell>
        </row>
        <row r="18">
          <cell r="B18">
            <v>2919</v>
          </cell>
          <cell r="C18">
            <v>2900</v>
          </cell>
        </row>
        <row r="19">
          <cell r="B19">
            <v>2476</v>
          </cell>
          <cell r="C19">
            <v>2980</v>
          </cell>
        </row>
        <row r="20">
          <cell r="B20">
            <v>1686</v>
          </cell>
          <cell r="C20">
            <v>1429</v>
          </cell>
        </row>
        <row r="21">
          <cell r="B21">
            <v>2420</v>
          </cell>
          <cell r="C21">
            <v>2708</v>
          </cell>
        </row>
        <row r="22">
          <cell r="D22">
            <v>585412</v>
          </cell>
        </row>
      </sheetData>
      <sheetData sheetId="9">
        <row r="5">
          <cell r="B5">
            <v>60533</v>
          </cell>
          <cell r="C5">
            <v>63443</v>
          </cell>
        </row>
        <row r="6">
          <cell r="B6">
            <v>45011</v>
          </cell>
          <cell r="C6">
            <v>47787</v>
          </cell>
        </row>
        <row r="7">
          <cell r="B7">
            <v>36673</v>
          </cell>
          <cell r="C7">
            <v>39813</v>
          </cell>
        </row>
        <row r="8">
          <cell r="B8">
            <v>32274</v>
          </cell>
          <cell r="C8">
            <v>35261</v>
          </cell>
        </row>
        <row r="9">
          <cell r="B9">
            <v>26223</v>
          </cell>
          <cell r="C9">
            <v>32886</v>
          </cell>
        </row>
        <row r="10">
          <cell r="B10">
            <v>22671</v>
          </cell>
          <cell r="C10">
            <v>24611</v>
          </cell>
        </row>
        <row r="11">
          <cell r="B11">
            <v>16602</v>
          </cell>
          <cell r="C11">
            <v>17069</v>
          </cell>
        </row>
        <row r="12">
          <cell r="B12">
            <v>14587</v>
          </cell>
          <cell r="C12">
            <v>14856</v>
          </cell>
        </row>
        <row r="13">
          <cell r="B13">
            <v>11490</v>
          </cell>
          <cell r="C13">
            <v>11349</v>
          </cell>
        </row>
        <row r="14">
          <cell r="B14">
            <v>11439</v>
          </cell>
          <cell r="C14">
            <v>10140</v>
          </cell>
        </row>
        <row r="15">
          <cell r="B15">
            <v>9053</v>
          </cell>
          <cell r="C15">
            <v>8845</v>
          </cell>
        </row>
        <row r="16">
          <cell r="B16">
            <v>5644</v>
          </cell>
          <cell r="C16">
            <v>4772</v>
          </cell>
        </row>
        <row r="17">
          <cell r="B17">
            <v>3669</v>
          </cell>
          <cell r="C17">
            <v>4420</v>
          </cell>
        </row>
        <row r="18">
          <cell r="B18">
            <v>2561</v>
          </cell>
          <cell r="C18">
            <v>2477</v>
          </cell>
        </row>
        <row r="19">
          <cell r="B19">
            <v>2030</v>
          </cell>
          <cell r="C19">
            <v>2968</v>
          </cell>
        </row>
        <row r="20">
          <cell r="B20">
            <v>1544</v>
          </cell>
          <cell r="C20">
            <v>1404</v>
          </cell>
        </row>
        <row r="21">
          <cell r="B21">
            <v>1786</v>
          </cell>
          <cell r="C21">
            <v>2363</v>
          </cell>
        </row>
        <row r="22">
          <cell r="D22">
            <v>628256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 tot et prov"/>
      <sheetName val="BUBANZA"/>
      <sheetName val="BUJA RURAL"/>
      <sheetName val="BURURI"/>
      <sheetName val="CANKUZO"/>
      <sheetName val="CIBITOKE"/>
      <sheetName val="GITEGA"/>
      <sheetName val="KARUZI"/>
      <sheetName val="KAYANZA"/>
      <sheetName val="KIRUNDO"/>
      <sheetName val="MAKAMBA"/>
      <sheetName val="MURAMVYA"/>
      <sheetName val="MUYINGA"/>
      <sheetName val="MWARO"/>
      <sheetName val="NGOZI"/>
      <sheetName val="RUTANA"/>
      <sheetName val="RUYIGI"/>
      <sheetName val="BUJUMBURA Mairie"/>
      <sheetName val="Feuil3"/>
    </sheetNames>
    <sheetDataSet>
      <sheetData sheetId="0">
        <row r="6">
          <cell r="L6">
            <v>442099</v>
          </cell>
          <cell r="M6">
            <v>300194</v>
          </cell>
          <cell r="N6">
            <v>648847</v>
          </cell>
          <cell r="O6">
            <v>280243</v>
          </cell>
          <cell r="P6">
            <v>677891</v>
          </cell>
          <cell r="Q6">
            <v>342179</v>
          </cell>
          <cell r="R6">
            <v>410941</v>
          </cell>
          <cell r="S6">
            <v>510089</v>
          </cell>
        </row>
        <row r="7">
          <cell r="L7">
            <v>454124</v>
          </cell>
          <cell r="M7">
            <v>308359</v>
          </cell>
          <cell r="N7">
            <v>666495</v>
          </cell>
          <cell r="O7">
            <v>287865</v>
          </cell>
          <cell r="P7">
            <v>696329</v>
          </cell>
          <cell r="Q7">
            <v>351486</v>
          </cell>
          <cell r="R7">
            <v>422118</v>
          </cell>
          <cell r="S7">
            <v>523963</v>
          </cell>
        </row>
        <row r="8">
          <cell r="L8">
            <v>466940</v>
          </cell>
          <cell r="M8">
            <v>317061</v>
          </cell>
          <cell r="N8">
            <v>685304</v>
          </cell>
          <cell r="O8">
            <v>295989</v>
          </cell>
          <cell r="P8">
            <v>715980</v>
          </cell>
          <cell r="Q8">
            <v>361405</v>
          </cell>
          <cell r="R8">
            <v>434031</v>
          </cell>
          <cell r="S8">
            <v>538749</v>
          </cell>
        </row>
        <row r="9">
          <cell r="L9">
            <v>480537</v>
          </cell>
          <cell r="M9">
            <v>326294</v>
          </cell>
          <cell r="N9">
            <v>705260</v>
          </cell>
          <cell r="O9">
            <v>304608</v>
          </cell>
          <cell r="P9">
            <v>736829</v>
          </cell>
          <cell r="Q9">
            <v>371929</v>
          </cell>
          <cell r="R9">
            <v>446670</v>
          </cell>
          <cell r="S9">
            <v>554438</v>
          </cell>
        </row>
        <row r="10">
          <cell r="L10">
            <v>494877</v>
          </cell>
          <cell r="M10">
            <v>336031</v>
          </cell>
          <cell r="N10">
            <v>726306</v>
          </cell>
          <cell r="O10">
            <v>313698</v>
          </cell>
          <cell r="P10">
            <v>758817</v>
          </cell>
          <cell r="Q10">
            <v>383028</v>
          </cell>
          <cell r="R10">
            <v>459999</v>
          </cell>
          <cell r="S10">
            <v>570983</v>
          </cell>
        </row>
        <row r="11">
          <cell r="L11">
            <v>509917</v>
          </cell>
          <cell r="M11">
            <v>346244</v>
          </cell>
          <cell r="N11">
            <v>748380</v>
          </cell>
          <cell r="O11">
            <v>323232</v>
          </cell>
          <cell r="P11">
            <v>781879</v>
          </cell>
          <cell r="Q11">
            <v>394669</v>
          </cell>
          <cell r="R11">
            <v>473979</v>
          </cell>
          <cell r="S11">
            <v>588336</v>
          </cell>
        </row>
        <row r="12">
          <cell r="L12">
            <v>525615</v>
          </cell>
          <cell r="M12">
            <v>356903</v>
          </cell>
          <cell r="N12">
            <v>771419</v>
          </cell>
          <cell r="O12">
            <v>333182</v>
          </cell>
          <cell r="P12">
            <v>805949</v>
          </cell>
          <cell r="Q12">
            <v>406819</v>
          </cell>
          <cell r="R12">
            <v>488570</v>
          </cell>
          <cell r="S12">
            <v>606448</v>
          </cell>
        </row>
        <row r="13">
          <cell r="L13">
            <v>541167</v>
          </cell>
          <cell r="M13">
            <v>367463</v>
          </cell>
          <cell r="N13">
            <v>794244</v>
          </cell>
          <cell r="O13">
            <v>343041</v>
          </cell>
          <cell r="P13">
            <v>829796</v>
          </cell>
          <cell r="Q13">
            <v>418856</v>
          </cell>
          <cell r="R13">
            <v>503027</v>
          </cell>
          <cell r="S13">
            <v>624392</v>
          </cell>
        </row>
        <row r="14">
          <cell r="L14">
            <v>556493</v>
          </cell>
          <cell r="M14">
            <v>377870</v>
          </cell>
          <cell r="N14">
            <v>816736</v>
          </cell>
          <cell r="O14">
            <v>352756</v>
          </cell>
          <cell r="P14">
            <v>853295</v>
          </cell>
          <cell r="Q14">
            <v>430718</v>
          </cell>
          <cell r="R14">
            <v>517272</v>
          </cell>
          <cell r="S14">
            <v>642074</v>
          </cell>
        </row>
        <row r="15">
          <cell r="L15">
            <v>571487</v>
          </cell>
          <cell r="M15">
            <v>388051</v>
          </cell>
          <cell r="N15">
            <v>838743</v>
          </cell>
          <cell r="O15">
            <v>362260</v>
          </cell>
          <cell r="P15">
            <v>876287</v>
          </cell>
          <cell r="Q15">
            <v>442323</v>
          </cell>
          <cell r="R15">
            <v>531210</v>
          </cell>
          <cell r="S15">
            <v>659375</v>
          </cell>
        </row>
        <row r="16">
          <cell r="L16">
            <v>586047</v>
          </cell>
          <cell r="M16">
            <v>397938</v>
          </cell>
          <cell r="N16">
            <v>860112</v>
          </cell>
          <cell r="O16">
            <v>371490</v>
          </cell>
          <cell r="P16">
            <v>898613</v>
          </cell>
          <cell r="Q16">
            <v>453592</v>
          </cell>
          <cell r="R16">
            <v>544743</v>
          </cell>
          <cell r="S16">
            <v>676174</v>
          </cell>
        </row>
        <row r="17">
          <cell r="L17">
            <v>600079</v>
          </cell>
          <cell r="M17">
            <v>407466</v>
          </cell>
          <cell r="N17">
            <v>880706</v>
          </cell>
          <cell r="O17">
            <v>380385</v>
          </cell>
          <cell r="P17">
            <v>920129</v>
          </cell>
          <cell r="Q17">
            <v>464453</v>
          </cell>
          <cell r="R17">
            <v>557787</v>
          </cell>
          <cell r="S17">
            <v>692364</v>
          </cell>
        </row>
        <row r="18">
          <cell r="L18">
            <v>613490</v>
          </cell>
          <cell r="M18">
            <v>416572</v>
          </cell>
          <cell r="N18">
            <v>900389</v>
          </cell>
          <cell r="O18">
            <v>388886</v>
          </cell>
          <cell r="P18">
            <v>940692</v>
          </cell>
          <cell r="Q18">
            <v>474833</v>
          </cell>
          <cell r="R18">
            <v>570252</v>
          </cell>
          <cell r="S18">
            <v>707837</v>
          </cell>
        </row>
        <row r="19">
          <cell r="L19">
            <v>626197</v>
          </cell>
          <cell r="M19">
            <v>425201</v>
          </cell>
          <cell r="N19">
            <v>919039</v>
          </cell>
          <cell r="O19">
            <v>396941</v>
          </cell>
          <cell r="P19">
            <v>960177</v>
          </cell>
          <cell r="Q19">
            <v>484668</v>
          </cell>
          <cell r="R19">
            <v>582064</v>
          </cell>
          <cell r="S19">
            <v>722499</v>
          </cell>
        </row>
        <row r="20">
          <cell r="L20">
            <v>638127</v>
          </cell>
          <cell r="M20">
            <v>433301</v>
          </cell>
          <cell r="N20">
            <v>936548</v>
          </cell>
          <cell r="O20">
            <v>404503</v>
          </cell>
          <cell r="P20">
            <v>978469</v>
          </cell>
          <cell r="Q20">
            <v>493902</v>
          </cell>
          <cell r="R20">
            <v>593153</v>
          </cell>
          <cell r="S20">
            <v>736263</v>
          </cell>
        </row>
        <row r="21">
          <cell r="L21">
            <v>649246</v>
          </cell>
          <cell r="M21">
            <v>440851</v>
          </cell>
          <cell r="N21">
            <v>952867</v>
          </cell>
          <cell r="O21">
            <v>411551</v>
          </cell>
          <cell r="P21">
            <v>995519</v>
          </cell>
          <cell r="Q21">
            <v>502508</v>
          </cell>
          <cell r="R21">
            <v>603489</v>
          </cell>
          <cell r="S21">
            <v>749093</v>
          </cell>
        </row>
        <row r="22">
          <cell r="L22">
            <v>659508</v>
          </cell>
          <cell r="M22">
            <v>447819</v>
          </cell>
          <cell r="N22">
            <v>967927</v>
          </cell>
          <cell r="O22">
            <v>418056</v>
          </cell>
          <cell r="P22">
            <v>1011253</v>
          </cell>
          <cell r="Q22">
            <v>510450</v>
          </cell>
          <cell r="R22">
            <v>613027</v>
          </cell>
          <cell r="S22">
            <v>760932</v>
          </cell>
        </row>
        <row r="23">
          <cell r="L23">
            <v>670129</v>
          </cell>
          <cell r="M23">
            <v>455031</v>
          </cell>
          <cell r="N23">
            <v>983515</v>
          </cell>
          <cell r="O23">
            <v>424789</v>
          </cell>
          <cell r="P23">
            <v>1027539</v>
          </cell>
          <cell r="Q23">
            <v>518671</v>
          </cell>
          <cell r="R23">
            <v>622899</v>
          </cell>
          <cell r="S23">
            <v>773186</v>
          </cell>
        </row>
        <row r="24">
          <cell r="L24">
            <v>681052</v>
          </cell>
          <cell r="M24">
            <v>462448</v>
          </cell>
          <cell r="N24">
            <v>999546</v>
          </cell>
          <cell r="O24">
            <v>431713</v>
          </cell>
          <cell r="P24">
            <v>1044287</v>
          </cell>
          <cell r="Q24">
            <v>527125</v>
          </cell>
          <cell r="R24">
            <v>633052</v>
          </cell>
          <cell r="S24">
            <v>785789</v>
          </cell>
        </row>
        <row r="25">
          <cell r="L25">
            <v>692259</v>
          </cell>
          <cell r="M25">
            <v>470057</v>
          </cell>
          <cell r="N25">
            <v>1015994</v>
          </cell>
          <cell r="O25">
            <v>438817</v>
          </cell>
          <cell r="P25">
            <v>1061472</v>
          </cell>
          <cell r="Q25">
            <v>535799</v>
          </cell>
          <cell r="R25">
            <v>643469</v>
          </cell>
          <cell r="S25">
            <v>798720</v>
          </cell>
        </row>
        <row r="26">
          <cell r="L26">
            <v>703783</v>
          </cell>
          <cell r="M26">
            <v>477883</v>
          </cell>
          <cell r="N26">
            <v>1032907</v>
          </cell>
          <cell r="O26">
            <v>446122</v>
          </cell>
          <cell r="P26">
            <v>1079142</v>
          </cell>
          <cell r="Q26">
            <v>544718</v>
          </cell>
          <cell r="R26">
            <v>654182</v>
          </cell>
          <cell r="S26">
            <v>812016</v>
          </cell>
        </row>
        <row r="27">
          <cell r="L27">
            <v>715644</v>
          </cell>
          <cell r="M27">
            <v>485936</v>
          </cell>
          <cell r="N27">
            <v>1050315</v>
          </cell>
          <cell r="O27">
            <v>453640</v>
          </cell>
          <cell r="P27">
            <v>1097329</v>
          </cell>
          <cell r="Q27">
            <v>553899</v>
          </cell>
          <cell r="R27">
            <v>665206</v>
          </cell>
          <cell r="S27">
            <v>825701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40458</v>
          </cell>
          <cell r="C5">
            <v>41251</v>
          </cell>
        </row>
        <row r="6">
          <cell r="B6">
            <v>32753</v>
          </cell>
          <cell r="C6">
            <v>33530</v>
          </cell>
        </row>
        <row r="7">
          <cell r="B7">
            <v>27502</v>
          </cell>
          <cell r="C7">
            <v>28553</v>
          </cell>
        </row>
        <row r="8">
          <cell r="B8">
            <v>24455</v>
          </cell>
          <cell r="C8">
            <v>25929</v>
          </cell>
        </row>
        <row r="9">
          <cell r="B9">
            <v>17935</v>
          </cell>
          <cell r="C9">
            <v>20263</v>
          </cell>
        </row>
        <row r="10">
          <cell r="B10">
            <v>15659</v>
          </cell>
          <cell r="C10">
            <v>15877</v>
          </cell>
        </row>
        <row r="11">
          <cell r="B11">
            <v>11545</v>
          </cell>
          <cell r="C11">
            <v>10641</v>
          </cell>
        </row>
        <row r="12">
          <cell r="B12">
            <v>10700</v>
          </cell>
          <cell r="C12">
            <v>10647</v>
          </cell>
        </row>
        <row r="13">
          <cell r="B13">
            <v>8159</v>
          </cell>
          <cell r="C13">
            <v>7857</v>
          </cell>
        </row>
        <row r="14">
          <cell r="B14">
            <v>7628</v>
          </cell>
          <cell r="C14">
            <v>6416</v>
          </cell>
        </row>
        <row r="15">
          <cell r="B15">
            <v>5761</v>
          </cell>
          <cell r="C15">
            <v>5029</v>
          </cell>
        </row>
        <row r="16">
          <cell r="B16">
            <v>3637</v>
          </cell>
          <cell r="C16">
            <v>2759</v>
          </cell>
        </row>
        <row r="17">
          <cell r="B17">
            <v>2721</v>
          </cell>
          <cell r="C17">
            <v>2469</v>
          </cell>
        </row>
        <row r="18">
          <cell r="B18">
            <v>1693</v>
          </cell>
          <cell r="C18">
            <v>1505</v>
          </cell>
        </row>
        <row r="19">
          <cell r="B19">
            <v>1471</v>
          </cell>
          <cell r="C19">
            <v>1580</v>
          </cell>
        </row>
        <row r="20">
          <cell r="B20">
            <v>850</v>
          </cell>
          <cell r="C20">
            <v>770</v>
          </cell>
        </row>
        <row r="21">
          <cell r="B21">
            <v>1505</v>
          </cell>
          <cell r="C21">
            <v>1393</v>
          </cell>
        </row>
        <row r="22">
          <cell r="D22">
            <v>430899</v>
          </cell>
        </row>
      </sheetData>
      <sheetData sheetId="11">
        <row r="5">
          <cell r="B5">
            <v>23566</v>
          </cell>
          <cell r="C5">
            <v>24360</v>
          </cell>
        </row>
        <row r="6">
          <cell r="B6">
            <v>19185</v>
          </cell>
          <cell r="C6">
            <v>19900</v>
          </cell>
        </row>
        <row r="7">
          <cell r="B7">
            <v>17681</v>
          </cell>
          <cell r="C7">
            <v>19343</v>
          </cell>
        </row>
        <row r="8">
          <cell r="B8">
            <v>17878</v>
          </cell>
          <cell r="C8">
            <v>19879</v>
          </cell>
        </row>
        <row r="9">
          <cell r="B9">
            <v>12626</v>
          </cell>
          <cell r="C9">
            <v>15621</v>
          </cell>
        </row>
        <row r="10">
          <cell r="B10">
            <v>9556</v>
          </cell>
          <cell r="C10">
            <v>11543</v>
          </cell>
        </row>
        <row r="11">
          <cell r="B11">
            <v>6570</v>
          </cell>
          <cell r="C11">
            <v>7280</v>
          </cell>
        </row>
        <row r="12">
          <cell r="B12">
            <v>5713</v>
          </cell>
          <cell r="C12">
            <v>6861</v>
          </cell>
        </row>
        <row r="13">
          <cell r="B13">
            <v>5563</v>
          </cell>
          <cell r="C13">
            <v>6068</v>
          </cell>
        </row>
        <row r="14">
          <cell r="B14">
            <v>5641</v>
          </cell>
          <cell r="C14">
            <v>5912</v>
          </cell>
        </row>
        <row r="15">
          <cell r="B15">
            <v>4804</v>
          </cell>
          <cell r="C15">
            <v>4906</v>
          </cell>
        </row>
        <row r="16">
          <cell r="B16">
            <v>3595</v>
          </cell>
          <cell r="C16">
            <v>3296</v>
          </cell>
        </row>
        <row r="17">
          <cell r="B17">
            <v>2234</v>
          </cell>
          <cell r="C17">
            <v>2407</v>
          </cell>
        </row>
        <row r="18">
          <cell r="B18">
            <v>1667</v>
          </cell>
          <cell r="C18">
            <v>1759</v>
          </cell>
        </row>
        <row r="19">
          <cell r="B19">
            <v>1370</v>
          </cell>
          <cell r="C19">
            <v>1615</v>
          </cell>
        </row>
        <row r="20">
          <cell r="B20">
            <v>916</v>
          </cell>
          <cell r="C20">
            <v>934</v>
          </cell>
        </row>
        <row r="21">
          <cell r="B21">
            <v>1104</v>
          </cell>
          <cell r="C21">
            <v>1236</v>
          </cell>
        </row>
        <row r="22">
          <cell r="D22">
            <v>292589</v>
          </cell>
        </row>
      </sheetData>
      <sheetData sheetId="12">
        <row r="5">
          <cell r="B5">
            <v>60091</v>
          </cell>
          <cell r="C5">
            <v>62251</v>
          </cell>
        </row>
        <row r="6">
          <cell r="B6">
            <v>44618</v>
          </cell>
          <cell r="C6">
            <v>47210</v>
          </cell>
        </row>
        <row r="7">
          <cell r="B7">
            <v>38616</v>
          </cell>
          <cell r="C7">
            <v>41707</v>
          </cell>
        </row>
        <row r="8">
          <cell r="B8">
            <v>34962</v>
          </cell>
          <cell r="C8">
            <v>39018</v>
          </cell>
        </row>
        <row r="9">
          <cell r="B9">
            <v>26965</v>
          </cell>
          <cell r="C9">
            <v>32186</v>
          </cell>
        </row>
        <row r="10">
          <cell r="B10">
            <v>22601</v>
          </cell>
          <cell r="C10">
            <v>23216</v>
          </cell>
        </row>
        <row r="11">
          <cell r="B11">
            <v>15921</v>
          </cell>
          <cell r="C11">
            <v>16128</v>
          </cell>
        </row>
        <row r="12">
          <cell r="B12">
            <v>13626</v>
          </cell>
          <cell r="C12">
            <v>13740</v>
          </cell>
        </row>
        <row r="13">
          <cell r="B13">
            <v>11405</v>
          </cell>
          <cell r="C13">
            <v>11139</v>
          </cell>
        </row>
        <row r="14">
          <cell r="B14">
            <v>11495</v>
          </cell>
          <cell r="C14">
            <v>10352</v>
          </cell>
        </row>
        <row r="15">
          <cell r="B15">
            <v>9078</v>
          </cell>
          <cell r="C15">
            <v>8594</v>
          </cell>
        </row>
        <row r="16">
          <cell r="B16">
            <v>6136</v>
          </cell>
          <cell r="C16">
            <v>5335</v>
          </cell>
        </row>
        <row r="17">
          <cell r="B17">
            <v>4016</v>
          </cell>
          <cell r="C17">
            <v>4079</v>
          </cell>
        </row>
        <row r="18">
          <cell r="B18">
            <v>2658</v>
          </cell>
          <cell r="C18">
            <v>2561</v>
          </cell>
        </row>
        <row r="19">
          <cell r="B19">
            <v>2102</v>
          </cell>
          <cell r="C19">
            <v>2950</v>
          </cell>
        </row>
        <row r="20">
          <cell r="B20">
            <v>1632</v>
          </cell>
          <cell r="C20">
            <v>1592</v>
          </cell>
        </row>
        <row r="21">
          <cell r="B21">
            <v>2094</v>
          </cell>
          <cell r="C21">
            <v>2335</v>
          </cell>
        </row>
        <row r="22">
          <cell r="D22">
            <v>632409</v>
          </cell>
        </row>
      </sheetData>
      <sheetData sheetId="13">
        <row r="5">
          <cell r="B5">
            <v>20319</v>
          </cell>
          <cell r="C5">
            <v>20960</v>
          </cell>
          <cell r="D5">
            <v>41279</v>
          </cell>
        </row>
        <row r="6">
          <cell r="B6">
            <v>17737</v>
          </cell>
          <cell r="C6">
            <v>18391</v>
          </cell>
          <cell r="D6">
            <v>36128</v>
          </cell>
        </row>
        <row r="7">
          <cell r="B7">
            <v>17080</v>
          </cell>
          <cell r="C7">
            <v>18422</v>
          </cell>
          <cell r="D7">
            <v>35502</v>
          </cell>
        </row>
        <row r="8">
          <cell r="B8">
            <v>16701</v>
          </cell>
          <cell r="C8">
            <v>19117</v>
          </cell>
          <cell r="D8">
            <v>35818</v>
          </cell>
        </row>
        <row r="9">
          <cell r="B9">
            <v>11845</v>
          </cell>
          <cell r="C9">
            <v>14655</v>
          </cell>
          <cell r="D9">
            <v>26500</v>
          </cell>
        </row>
        <row r="10">
          <cell r="B10">
            <v>8318</v>
          </cell>
          <cell r="C10">
            <v>10824</v>
          </cell>
          <cell r="D10">
            <v>19142</v>
          </cell>
        </row>
        <row r="11">
          <cell r="B11">
            <v>5867</v>
          </cell>
          <cell r="C11">
            <v>7140</v>
          </cell>
          <cell r="D11">
            <v>13007</v>
          </cell>
        </row>
        <row r="12">
          <cell r="B12">
            <v>5538</v>
          </cell>
          <cell r="C12">
            <v>6775</v>
          </cell>
          <cell r="D12">
            <v>12313</v>
          </cell>
        </row>
        <row r="13">
          <cell r="B13">
            <v>5196</v>
          </cell>
          <cell r="C13">
            <v>6123</v>
          </cell>
          <cell r="D13">
            <v>11319</v>
          </cell>
        </row>
        <row r="14">
          <cell r="B14">
            <v>5214</v>
          </cell>
          <cell r="C14">
            <v>5540</v>
          </cell>
          <cell r="D14">
            <v>10754</v>
          </cell>
        </row>
        <row r="15">
          <cell r="B15">
            <v>4441</v>
          </cell>
          <cell r="C15">
            <v>5139</v>
          </cell>
          <cell r="D15">
            <v>9580</v>
          </cell>
        </row>
        <row r="16">
          <cell r="B16">
            <v>3175</v>
          </cell>
          <cell r="C16">
            <v>3038</v>
          </cell>
          <cell r="D16">
            <v>6213</v>
          </cell>
        </row>
        <row r="17">
          <cell r="B17">
            <v>2294</v>
          </cell>
          <cell r="C17">
            <v>2583</v>
          </cell>
          <cell r="D17">
            <v>4877</v>
          </cell>
        </row>
        <row r="18">
          <cell r="B18">
            <v>1648</v>
          </cell>
          <cell r="C18">
            <v>1707</v>
          </cell>
          <cell r="D18">
            <v>3355</v>
          </cell>
        </row>
        <row r="19">
          <cell r="B19">
            <v>1354</v>
          </cell>
          <cell r="C19">
            <v>1713</v>
          </cell>
          <cell r="D19">
            <v>3067</v>
          </cell>
        </row>
        <row r="20">
          <cell r="B20">
            <v>909</v>
          </cell>
          <cell r="C20">
            <v>842</v>
          </cell>
          <cell r="D20">
            <v>1751</v>
          </cell>
        </row>
        <row r="21">
          <cell r="B21">
            <v>1277</v>
          </cell>
          <cell r="C21">
            <v>1261</v>
          </cell>
          <cell r="D21">
            <v>2538</v>
          </cell>
        </row>
        <row r="22">
          <cell r="B22">
            <v>128913</v>
          </cell>
          <cell r="C22">
            <v>144230</v>
          </cell>
          <cell r="D22">
            <v>273143</v>
          </cell>
        </row>
      </sheetData>
      <sheetData sheetId="14">
        <row r="5">
          <cell r="B5">
            <v>57016</v>
          </cell>
          <cell r="C5">
            <v>58909</v>
          </cell>
        </row>
        <row r="6">
          <cell r="B6">
            <v>44707</v>
          </cell>
          <cell r="C6">
            <v>46342</v>
          </cell>
        </row>
        <row r="7">
          <cell r="B7">
            <v>42409</v>
          </cell>
          <cell r="C7">
            <v>44298</v>
          </cell>
        </row>
        <row r="8">
          <cell r="B8">
            <v>37547</v>
          </cell>
          <cell r="C8">
            <v>41930</v>
          </cell>
        </row>
        <row r="9">
          <cell r="B9">
            <v>27534</v>
          </cell>
          <cell r="C9">
            <v>33587</v>
          </cell>
        </row>
        <row r="10">
          <cell r="B10">
            <v>23504</v>
          </cell>
          <cell r="C10">
            <v>24570</v>
          </cell>
        </row>
        <row r="11">
          <cell r="B11">
            <v>16623</v>
          </cell>
          <cell r="C11">
            <v>16913</v>
          </cell>
        </row>
        <row r="12">
          <cell r="B12">
            <v>15581</v>
          </cell>
          <cell r="C12">
            <v>15494</v>
          </cell>
        </row>
        <row r="13">
          <cell r="B13">
            <v>13113</v>
          </cell>
          <cell r="C13">
            <v>12776</v>
          </cell>
        </row>
        <row r="14">
          <cell r="B14">
            <v>12641</v>
          </cell>
          <cell r="C14">
            <v>11386</v>
          </cell>
        </row>
        <row r="15">
          <cell r="B15">
            <v>10196</v>
          </cell>
          <cell r="C15">
            <v>9990</v>
          </cell>
        </row>
        <row r="16">
          <cell r="B16">
            <v>6781</v>
          </cell>
          <cell r="C16">
            <v>5549</v>
          </cell>
        </row>
        <row r="17">
          <cell r="B17">
            <v>4694</v>
          </cell>
          <cell r="C17">
            <v>4955</v>
          </cell>
        </row>
        <row r="18">
          <cell r="B18">
            <v>3127</v>
          </cell>
          <cell r="C18">
            <v>2897</v>
          </cell>
        </row>
        <row r="19">
          <cell r="B19">
            <v>2949</v>
          </cell>
          <cell r="C19">
            <v>3400</v>
          </cell>
        </row>
        <row r="20">
          <cell r="B20">
            <v>1923</v>
          </cell>
          <cell r="C20">
            <v>1644</v>
          </cell>
        </row>
        <row r="21">
          <cell r="B21">
            <v>2692</v>
          </cell>
          <cell r="C21">
            <v>3040</v>
          </cell>
        </row>
        <row r="22">
          <cell r="D22">
            <v>660717</v>
          </cell>
        </row>
      </sheetData>
      <sheetData sheetId="15">
        <row r="5">
          <cell r="B5">
            <v>29979</v>
          </cell>
          <cell r="C5">
            <v>30595</v>
          </cell>
          <cell r="D5">
            <v>60574</v>
          </cell>
        </row>
        <row r="6">
          <cell r="B6">
            <v>25588</v>
          </cell>
          <cell r="C6">
            <v>26626</v>
          </cell>
          <cell r="D6">
            <v>52214</v>
          </cell>
        </row>
        <row r="7">
          <cell r="B7">
            <v>21326.079459424182</v>
          </cell>
          <cell r="C7">
            <v>22724.293045979939</v>
          </cell>
          <cell r="D7">
            <v>44050.372505404121</v>
          </cell>
        </row>
        <row r="8">
          <cell r="B8">
            <v>17719</v>
          </cell>
          <cell r="C8">
            <v>19167</v>
          </cell>
          <cell r="D8">
            <v>36886</v>
          </cell>
        </row>
        <row r="9">
          <cell r="B9">
            <v>14159.301861900502</v>
          </cell>
          <cell r="C9">
            <v>15563.207694846111</v>
          </cell>
          <cell r="D9">
            <v>29722.509556746612</v>
          </cell>
        </row>
        <row r="10">
          <cell r="B10">
            <v>11500</v>
          </cell>
          <cell r="C10">
            <v>12644</v>
          </cell>
          <cell r="D10">
            <v>24144</v>
          </cell>
        </row>
        <row r="11">
          <cell r="B11">
            <v>9012.2048789811306</v>
          </cell>
          <cell r="C11">
            <v>9737.6571492482108</v>
          </cell>
          <cell r="D11">
            <v>18749.862028229341</v>
          </cell>
        </row>
        <row r="12">
          <cell r="B12">
            <v>7383</v>
          </cell>
          <cell r="C12">
            <v>7797</v>
          </cell>
          <cell r="D12">
            <v>15180</v>
          </cell>
        </row>
        <row r="13">
          <cell r="B13">
            <v>6162.6622706422022</v>
          </cell>
          <cell r="C13">
            <v>6224.6125668016903</v>
          </cell>
          <cell r="D13">
            <v>12387.274837443892</v>
          </cell>
        </row>
        <row r="14">
          <cell r="B14">
            <v>5094</v>
          </cell>
          <cell r="C14">
            <v>5000</v>
          </cell>
          <cell r="D14">
            <v>10094</v>
          </cell>
        </row>
        <row r="15">
          <cell r="B15">
            <v>4145.2819142985009</v>
          </cell>
          <cell r="C15">
            <v>3950.589192577122</v>
          </cell>
          <cell r="D15">
            <v>8095.8711068756229</v>
          </cell>
        </row>
        <row r="16">
          <cell r="B16">
            <v>3272</v>
          </cell>
          <cell r="C16">
            <v>3082</v>
          </cell>
          <cell r="D16">
            <v>6354</v>
          </cell>
        </row>
        <row r="17">
          <cell r="B17">
            <v>2366.4696147534869</v>
          </cell>
          <cell r="C17">
            <v>2244.6403505469266</v>
          </cell>
          <cell r="D17">
            <v>4611.109965300413</v>
          </cell>
        </row>
        <row r="18">
          <cell r="B18">
            <v>1731</v>
          </cell>
          <cell r="C18">
            <v>1675</v>
          </cell>
          <cell r="D18">
            <v>3406</v>
          </cell>
        </row>
        <row r="19">
          <cell r="B19">
            <v>1192</v>
          </cell>
          <cell r="C19">
            <v>1210</v>
          </cell>
          <cell r="D19">
            <v>2402</v>
          </cell>
        </row>
        <row r="20">
          <cell r="B20">
            <v>750</v>
          </cell>
          <cell r="C20">
            <v>850</v>
          </cell>
          <cell r="D20">
            <v>1600</v>
          </cell>
        </row>
        <row r="21">
          <cell r="B21">
            <v>1428.9999999999709</v>
          </cell>
          <cell r="C21">
            <v>1610.0000000000291</v>
          </cell>
          <cell r="D21">
            <v>3039</v>
          </cell>
        </row>
        <row r="22">
          <cell r="B22">
            <v>162809</v>
          </cell>
          <cell r="C22">
            <v>170701</v>
          </cell>
          <cell r="D22">
            <v>333510</v>
          </cell>
        </row>
      </sheetData>
      <sheetData sheetId="16">
        <row r="5">
          <cell r="B5">
            <v>37323</v>
          </cell>
          <cell r="C5">
            <v>37719</v>
          </cell>
        </row>
        <row r="6">
          <cell r="B6">
            <v>31310</v>
          </cell>
          <cell r="C6">
            <v>32084</v>
          </cell>
        </row>
        <row r="7">
          <cell r="B7">
            <v>25548.616963577631</v>
          </cell>
          <cell r="C7">
            <v>26650.541106539662</v>
          </cell>
        </row>
        <row r="8">
          <cell r="B8">
            <v>21044</v>
          </cell>
          <cell r="C8">
            <v>22227</v>
          </cell>
        </row>
        <row r="9">
          <cell r="B9">
            <v>16862.149407145207</v>
          </cell>
          <cell r="C9">
            <v>18082.294875177045</v>
          </cell>
        </row>
        <row r="10">
          <cell r="B10">
            <v>13717</v>
          </cell>
          <cell r="C10">
            <v>14718</v>
          </cell>
        </row>
        <row r="11">
          <cell r="B11">
            <v>10827.711379330354</v>
          </cell>
          <cell r="C11">
            <v>11443.678592343542</v>
          </cell>
        </row>
        <row r="12">
          <cell r="B12">
            <v>8891</v>
          </cell>
          <cell r="C12">
            <v>9215</v>
          </cell>
        </row>
        <row r="13">
          <cell r="B13">
            <v>7398.8151221493645</v>
          </cell>
          <cell r="C13">
            <v>7386.9937153516421</v>
          </cell>
        </row>
        <row r="14">
          <cell r="B14">
            <v>6125</v>
          </cell>
          <cell r="C14">
            <v>5976</v>
          </cell>
        </row>
        <row r="15">
          <cell r="B15">
            <v>5010.784367202461</v>
          </cell>
          <cell r="C15">
            <v>4786.0234528333312</v>
          </cell>
        </row>
        <row r="16">
          <cell r="B16">
            <v>3969</v>
          </cell>
          <cell r="C16">
            <v>3753</v>
          </cell>
        </row>
        <row r="17">
          <cell r="B17">
            <v>2879.9227605949827</v>
          </cell>
          <cell r="C17">
            <v>2717.4682577547774</v>
          </cell>
        </row>
        <row r="18">
          <cell r="B18">
            <v>2122</v>
          </cell>
          <cell r="C18">
            <v>2030</v>
          </cell>
        </row>
        <row r="19">
          <cell r="B19">
            <v>1482</v>
          </cell>
          <cell r="C19">
            <v>1472</v>
          </cell>
        </row>
        <row r="20">
          <cell r="B20">
            <v>961</v>
          </cell>
          <cell r="C20">
            <v>1045</v>
          </cell>
        </row>
        <row r="21">
          <cell r="B21">
            <v>1885</v>
          </cell>
          <cell r="C21">
            <v>1867</v>
          </cell>
        </row>
        <row r="22">
          <cell r="D22">
            <v>400530</v>
          </cell>
        </row>
      </sheetData>
      <sheetData sheetId="17">
        <row r="5">
          <cell r="B5">
            <v>31289</v>
          </cell>
          <cell r="C5">
            <v>32584</v>
          </cell>
        </row>
        <row r="6">
          <cell r="B6">
            <v>31110</v>
          </cell>
          <cell r="C6">
            <v>31031</v>
          </cell>
        </row>
        <row r="7">
          <cell r="B7">
            <v>30930.604803576163</v>
          </cell>
          <cell r="C7">
            <v>29337.244399389216</v>
          </cell>
        </row>
        <row r="8">
          <cell r="B8">
            <v>30750</v>
          </cell>
          <cell r="C8">
            <v>26934</v>
          </cell>
        </row>
        <row r="9">
          <cell r="B9">
            <v>31820.485604424743</v>
          </cell>
          <cell r="C9">
            <v>24622.880502295222</v>
          </cell>
        </row>
        <row r="10">
          <cell r="B10">
            <v>29132</v>
          </cell>
          <cell r="C10">
            <v>20899</v>
          </cell>
        </row>
        <row r="11">
          <cell r="B11">
            <v>24934.445078986246</v>
          </cell>
          <cell r="C11">
            <v>16159.042960128769</v>
          </cell>
        </row>
        <row r="12">
          <cell r="B12">
            <v>20251</v>
          </cell>
          <cell r="C12">
            <v>12400</v>
          </cell>
        </row>
        <row r="13">
          <cell r="B13">
            <v>14382.796387847106</v>
          </cell>
          <cell r="C13">
            <v>8426.1791909443218</v>
          </cell>
        </row>
        <row r="14">
          <cell r="B14">
            <v>10590</v>
          </cell>
          <cell r="C14">
            <v>6064</v>
          </cell>
        </row>
        <row r="15">
          <cell r="B15">
            <v>7288.5525343789068</v>
          </cell>
          <cell r="C15">
            <v>4280.0718327292716</v>
          </cell>
        </row>
        <row r="16">
          <cell r="B16">
            <v>5030</v>
          </cell>
          <cell r="C16">
            <v>3074</v>
          </cell>
        </row>
        <row r="17">
          <cell r="B17">
            <v>3140.1155907868315</v>
          </cell>
          <cell r="C17">
            <v>2156.5811145132047</v>
          </cell>
        </row>
        <row r="18">
          <cell r="B18">
            <v>1950</v>
          </cell>
          <cell r="C18">
            <v>1529</v>
          </cell>
        </row>
        <row r="19">
          <cell r="B19">
            <v>1068</v>
          </cell>
          <cell r="C19">
            <v>1047</v>
          </cell>
        </row>
        <row r="20">
          <cell r="B20">
            <v>495</v>
          </cell>
          <cell r="C20">
            <v>710</v>
          </cell>
        </row>
        <row r="21">
          <cell r="B21">
            <v>814</v>
          </cell>
          <cell r="C21">
            <v>935.9999999999709</v>
          </cell>
        </row>
        <row r="22">
          <cell r="D22">
            <v>497166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BD187"/>
  <sheetViews>
    <sheetView topLeftCell="A18" zoomScaleNormal="100" workbookViewId="0">
      <selection activeCell="O21" sqref="O21"/>
    </sheetView>
  </sheetViews>
  <sheetFormatPr baseColWidth="10" defaultRowHeight="15"/>
  <cols>
    <col min="1" max="1" width="5.42578125" customWidth="1"/>
    <col min="2" max="2" width="7.140625" customWidth="1"/>
    <col min="3" max="3" width="6.7109375" customWidth="1"/>
    <col min="4" max="4" width="8.5703125" customWidth="1"/>
    <col min="5" max="6" width="5.85546875" customWidth="1"/>
    <col min="7" max="7" width="7.5703125" customWidth="1"/>
    <col min="8" max="9" width="5.85546875" customWidth="1"/>
    <col min="10" max="10" width="7" customWidth="1"/>
    <col min="11" max="12" width="5.85546875" customWidth="1"/>
    <col min="13" max="13" width="6.7109375" customWidth="1"/>
    <col min="14" max="14" width="5.85546875" customWidth="1"/>
    <col min="15" max="17" width="6.42578125" customWidth="1"/>
    <col min="18" max="18" width="7.85546875" customWidth="1"/>
    <col min="19" max="19" width="7.5703125" customWidth="1"/>
    <col min="20" max="20" width="8.42578125" customWidth="1"/>
    <col min="21" max="21" width="7.7109375" customWidth="1"/>
    <col min="22" max="22" width="8.42578125" customWidth="1"/>
    <col min="23" max="23" width="8.28515625" customWidth="1"/>
    <col min="25" max="25" width="8.140625" customWidth="1"/>
    <col min="26" max="26" width="8.42578125" customWidth="1"/>
    <col min="27" max="28" width="7.7109375" customWidth="1"/>
    <col min="29" max="29" width="8.42578125" customWidth="1"/>
    <col min="30" max="30" width="7.85546875" customWidth="1"/>
    <col min="31" max="31" width="8.140625" customWidth="1"/>
    <col min="32" max="32" width="8.42578125" customWidth="1"/>
    <col min="33" max="33" width="7.7109375" customWidth="1"/>
    <col min="34" max="34" width="7.42578125" customWidth="1"/>
    <col min="35" max="35" width="8.28515625" customWidth="1"/>
    <col min="36" max="36" width="7.7109375" customWidth="1"/>
    <col min="37" max="37" width="7.140625" customWidth="1"/>
    <col min="38" max="38" width="8.5703125" customWidth="1"/>
    <col min="39" max="40" width="7.85546875" customWidth="1"/>
    <col min="41" max="41" width="8.28515625" customWidth="1"/>
    <col min="42" max="42" width="8" customWidth="1"/>
    <col min="43" max="43" width="8.28515625" customWidth="1"/>
    <col min="44" max="44" width="8.5703125" customWidth="1"/>
    <col min="45" max="45" width="7.85546875" customWidth="1"/>
    <col min="46" max="47" width="8.140625" customWidth="1"/>
    <col min="48" max="48" width="7.7109375" customWidth="1"/>
    <col min="49" max="49" width="7.140625" customWidth="1"/>
    <col min="50" max="50" width="8.28515625" customWidth="1"/>
    <col min="51" max="52" width="7.85546875" customWidth="1"/>
    <col min="53" max="53" width="8.5703125" customWidth="1"/>
    <col min="54" max="55" width="7.85546875" customWidth="1"/>
  </cols>
  <sheetData>
    <row r="23" spans="1:19">
      <c r="S23" s="93"/>
    </row>
    <row r="25" spans="1:19" ht="15.75">
      <c r="A25" s="95" t="s">
        <v>96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52" spans="1:56">
      <c r="A52" s="7" t="s">
        <v>94</v>
      </c>
      <c r="B52" s="7"/>
      <c r="C52" s="7"/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1:56">
      <c r="A53" s="102" t="s">
        <v>0</v>
      </c>
      <c r="B53" s="104" t="s">
        <v>1</v>
      </c>
      <c r="C53" s="104"/>
      <c r="D53" s="104"/>
      <c r="E53" s="105" t="s">
        <v>2</v>
      </c>
      <c r="F53" s="105"/>
      <c r="G53" s="105"/>
      <c r="H53" s="105" t="s">
        <v>18</v>
      </c>
      <c r="I53" s="105"/>
      <c r="J53" s="105"/>
      <c r="K53" s="105" t="s">
        <v>3</v>
      </c>
      <c r="L53" s="105"/>
      <c r="M53" s="105"/>
    </row>
    <row r="54" spans="1:56">
      <c r="A54" s="103"/>
      <c r="B54" s="79" t="s">
        <v>57</v>
      </c>
      <c r="C54" s="79" t="s">
        <v>58</v>
      </c>
      <c r="D54" s="79" t="s">
        <v>59</v>
      </c>
      <c r="E54" s="79" t="s">
        <v>57</v>
      </c>
      <c r="F54" s="79" t="s">
        <v>58</v>
      </c>
      <c r="G54" s="79" t="s">
        <v>59</v>
      </c>
      <c r="H54" s="79" t="s">
        <v>57</v>
      </c>
      <c r="I54" s="79" t="s">
        <v>58</v>
      </c>
      <c r="J54" s="79" t="s">
        <v>59</v>
      </c>
      <c r="K54" s="79" t="s">
        <v>57</v>
      </c>
      <c r="L54" s="79" t="s">
        <v>58</v>
      </c>
      <c r="M54" s="79" t="s">
        <v>59</v>
      </c>
    </row>
    <row r="55" spans="1:56">
      <c r="A55" s="3">
        <v>2008</v>
      </c>
      <c r="B55" s="4">
        <v>3964906</v>
      </c>
      <c r="C55" s="4">
        <v>4088668</v>
      </c>
      <c r="D55" s="5">
        <f>C55+B55</f>
        <v>8053574</v>
      </c>
      <c r="E55" s="6">
        <v>174468</v>
      </c>
      <c r="F55" s="6">
        <v>163555</v>
      </c>
      <c r="G55" s="6">
        <f>F55+E55</f>
        <v>338023</v>
      </c>
      <c r="H55" s="6">
        <v>275215</v>
      </c>
      <c r="I55" s="6">
        <v>280718</v>
      </c>
      <c r="J55" s="6">
        <f>I55+H55</f>
        <v>555933</v>
      </c>
      <c r="K55" s="6">
        <v>282363</v>
      </c>
      <c r="L55" s="6">
        <v>291650</v>
      </c>
      <c r="M55" s="6">
        <f>L55+K55</f>
        <v>574013</v>
      </c>
    </row>
    <row r="56" spans="1:56">
      <c r="A56" s="3">
        <v>2009</v>
      </c>
      <c r="B56" s="4">
        <v>4065513</v>
      </c>
      <c r="C56" s="4">
        <v>4197400</v>
      </c>
      <c r="D56" s="5">
        <f t="shared" ref="D56:D77" si="0">C56+B56</f>
        <v>8262913</v>
      </c>
      <c r="E56" s="6">
        <v>178895</v>
      </c>
      <c r="F56" s="6">
        <v>167905</v>
      </c>
      <c r="G56" s="6">
        <f t="shared" ref="G56:G77" si="1">F56+E56</f>
        <v>346800</v>
      </c>
      <c r="H56" s="6">
        <v>282198</v>
      </c>
      <c r="I56" s="6">
        <v>288183</v>
      </c>
      <c r="J56" s="6">
        <f t="shared" ref="J56:J77" si="2">I56+H56</f>
        <v>570381</v>
      </c>
      <c r="K56" s="6">
        <v>289528</v>
      </c>
      <c r="L56" s="6">
        <v>299406</v>
      </c>
      <c r="M56" s="6">
        <f t="shared" ref="M56:M77" si="3">L56+K56</f>
        <v>588934</v>
      </c>
    </row>
    <row r="57" spans="1:56">
      <c r="A57" s="3">
        <v>2010</v>
      </c>
      <c r="B57" s="4">
        <v>4173862</v>
      </c>
      <c r="C57" s="4">
        <v>4313788</v>
      </c>
      <c r="D57" s="5">
        <f t="shared" si="0"/>
        <v>8487650</v>
      </c>
      <c r="E57" s="6">
        <v>183663</v>
      </c>
      <c r="F57" s="6">
        <v>172560</v>
      </c>
      <c r="G57" s="6">
        <f t="shared" si="1"/>
        <v>356223</v>
      </c>
      <c r="H57" s="6">
        <v>289719</v>
      </c>
      <c r="I57" s="6">
        <v>296174</v>
      </c>
      <c r="J57" s="6">
        <f t="shared" si="2"/>
        <v>585893</v>
      </c>
      <c r="K57" s="6">
        <v>297244</v>
      </c>
      <c r="L57" s="6">
        <v>307708</v>
      </c>
      <c r="M57" s="6">
        <f t="shared" si="3"/>
        <v>604952</v>
      </c>
    </row>
    <row r="58" spans="1:56">
      <c r="A58" s="3">
        <v>2011</v>
      </c>
      <c r="B58" s="4">
        <v>4289661</v>
      </c>
      <c r="C58" s="4">
        <v>4437519</v>
      </c>
      <c r="D58" s="5">
        <f t="shared" si="0"/>
        <v>8727180</v>
      </c>
      <c r="E58" s="6">
        <v>188758</v>
      </c>
      <c r="F58" s="6">
        <v>177510</v>
      </c>
      <c r="G58" s="6">
        <f t="shared" si="1"/>
        <v>366268</v>
      </c>
      <c r="H58" s="6">
        <v>297757</v>
      </c>
      <c r="I58" s="6">
        <v>304669</v>
      </c>
      <c r="J58" s="6">
        <f t="shared" si="2"/>
        <v>602426</v>
      </c>
      <c r="K58" s="6">
        <v>305491</v>
      </c>
      <c r="L58" s="6">
        <v>316534</v>
      </c>
      <c r="M58" s="6">
        <f t="shared" si="3"/>
        <v>622025</v>
      </c>
    </row>
    <row r="59" spans="1:56">
      <c r="A59" s="3">
        <v>2012</v>
      </c>
      <c r="B59" s="4">
        <v>4412830</v>
      </c>
      <c r="C59" s="4">
        <v>4568488</v>
      </c>
      <c r="D59" s="5">
        <f t="shared" si="0"/>
        <v>8981318</v>
      </c>
      <c r="E59" s="6">
        <v>194178</v>
      </c>
      <c r="F59" s="6">
        <v>182749</v>
      </c>
      <c r="G59" s="6">
        <f t="shared" si="1"/>
        <v>376927</v>
      </c>
      <c r="H59" s="6">
        <v>306307</v>
      </c>
      <c r="I59" s="6">
        <v>313661</v>
      </c>
      <c r="J59" s="6">
        <f t="shared" si="2"/>
        <v>619968</v>
      </c>
      <c r="K59" s="6">
        <v>314262</v>
      </c>
      <c r="L59" s="6">
        <v>325876</v>
      </c>
      <c r="M59" s="6">
        <f t="shared" si="3"/>
        <v>640138</v>
      </c>
    </row>
    <row r="60" spans="1:56">
      <c r="A60" s="3">
        <v>2013</v>
      </c>
      <c r="B60" s="4">
        <v>4543008</v>
      </c>
      <c r="C60" s="4">
        <v>4706328</v>
      </c>
      <c r="D60" s="5">
        <f t="shared" si="0"/>
        <v>9249336</v>
      </c>
      <c r="E60" s="6">
        <v>199906</v>
      </c>
      <c r="F60" s="6">
        <v>188263</v>
      </c>
      <c r="G60" s="6">
        <f t="shared" si="1"/>
        <v>388169</v>
      </c>
      <c r="H60" s="6">
        <v>315343</v>
      </c>
      <c r="I60" s="6">
        <v>323125</v>
      </c>
      <c r="J60" s="6">
        <f t="shared" si="2"/>
        <v>638468</v>
      </c>
      <c r="K60" s="6">
        <v>323533</v>
      </c>
      <c r="L60" s="6">
        <v>335708</v>
      </c>
      <c r="M60" s="6">
        <f t="shared" si="3"/>
        <v>659241</v>
      </c>
    </row>
    <row r="61" spans="1:56">
      <c r="A61" s="3">
        <v>2014</v>
      </c>
      <c r="B61" s="4">
        <v>4679789</v>
      </c>
      <c r="C61" s="4">
        <v>4850645</v>
      </c>
      <c r="D61" s="5">
        <f t="shared" si="0"/>
        <v>9530434</v>
      </c>
      <c r="E61" s="6">
        <v>205925</v>
      </c>
      <c r="F61" s="6">
        <v>194036</v>
      </c>
      <c r="G61" s="6">
        <f t="shared" si="1"/>
        <v>399961</v>
      </c>
      <c r="H61" s="6">
        <v>324837</v>
      </c>
      <c r="I61" s="6">
        <v>333033</v>
      </c>
      <c r="J61" s="6">
        <f t="shared" si="2"/>
        <v>657870</v>
      </c>
      <c r="K61" s="6">
        <v>333274</v>
      </c>
      <c r="L61" s="6">
        <v>346003</v>
      </c>
      <c r="M61" s="6">
        <f t="shared" si="3"/>
        <v>679277</v>
      </c>
    </row>
    <row r="62" spans="1:56">
      <c r="A62" s="3">
        <v>2015</v>
      </c>
      <c r="B62" s="4">
        <v>4822837</v>
      </c>
      <c r="C62" s="4">
        <v>5000990</v>
      </c>
      <c r="D62" s="5">
        <f t="shared" si="0"/>
        <v>9823827</v>
      </c>
      <c r="E62" s="6">
        <v>212220</v>
      </c>
      <c r="F62" s="6">
        <v>200050</v>
      </c>
      <c r="G62" s="6">
        <f t="shared" si="1"/>
        <v>412270</v>
      </c>
      <c r="H62" s="6">
        <v>334766</v>
      </c>
      <c r="I62" s="6">
        <v>343356</v>
      </c>
      <c r="J62" s="6">
        <f t="shared" si="2"/>
        <v>678122</v>
      </c>
      <c r="K62" s="6">
        <v>343461</v>
      </c>
      <c r="L62" s="6">
        <v>356727</v>
      </c>
      <c r="M62" s="6">
        <f t="shared" si="3"/>
        <v>700188</v>
      </c>
    </row>
    <row r="63" spans="1:56">
      <c r="A63" s="3">
        <v>2016</v>
      </c>
      <c r="B63" s="4">
        <v>4964614</v>
      </c>
      <c r="C63" s="4">
        <v>5149891</v>
      </c>
      <c r="D63" s="5">
        <f t="shared" si="0"/>
        <v>10114505</v>
      </c>
      <c r="E63" s="6">
        <v>218458</v>
      </c>
      <c r="F63" s="6">
        <v>206006</v>
      </c>
      <c r="G63" s="6">
        <f t="shared" si="1"/>
        <v>424464</v>
      </c>
      <c r="H63" s="6">
        <v>344607</v>
      </c>
      <c r="I63" s="6">
        <v>353579</v>
      </c>
      <c r="J63" s="6">
        <f t="shared" si="2"/>
        <v>698186</v>
      </c>
      <c r="K63" s="6">
        <v>353558</v>
      </c>
      <c r="L63" s="6">
        <v>367348</v>
      </c>
      <c r="M63" s="6">
        <f t="shared" si="3"/>
        <v>720906</v>
      </c>
    </row>
    <row r="64" spans="1:56">
      <c r="A64" s="3">
        <v>2017</v>
      </c>
      <c r="B64" s="4">
        <v>5104285</v>
      </c>
      <c r="C64" s="4">
        <v>5296653</v>
      </c>
      <c r="D64" s="5">
        <f t="shared" si="0"/>
        <v>10400938</v>
      </c>
      <c r="E64" s="6">
        <v>224604</v>
      </c>
      <c r="F64" s="6">
        <v>211877</v>
      </c>
      <c r="G64" s="6">
        <f t="shared" si="1"/>
        <v>436481</v>
      </c>
      <c r="H64" s="6">
        <v>354302</v>
      </c>
      <c r="I64" s="6">
        <v>363655</v>
      </c>
      <c r="J64" s="6">
        <f t="shared" si="2"/>
        <v>717957</v>
      </c>
      <c r="K64" s="6">
        <v>363505</v>
      </c>
      <c r="L64" s="6">
        <v>377817</v>
      </c>
      <c r="M64" s="6">
        <f t="shared" si="3"/>
        <v>741322</v>
      </c>
    </row>
    <row r="65" spans="1:16">
      <c r="A65" s="3">
        <v>2018</v>
      </c>
      <c r="B65" s="4">
        <v>5240867</v>
      </c>
      <c r="C65" s="4">
        <v>5440319</v>
      </c>
      <c r="D65" s="5">
        <f t="shared" si="0"/>
        <v>10681186</v>
      </c>
      <c r="E65" s="6">
        <v>230614</v>
      </c>
      <c r="F65" s="6">
        <v>217624</v>
      </c>
      <c r="G65" s="6">
        <f t="shared" si="1"/>
        <v>448238</v>
      </c>
      <c r="H65" s="6">
        <v>363783</v>
      </c>
      <c r="I65" s="6">
        <v>373519</v>
      </c>
      <c r="J65" s="6">
        <f t="shared" si="2"/>
        <v>737302</v>
      </c>
      <c r="K65" s="6">
        <v>373231</v>
      </c>
      <c r="L65" s="6">
        <v>388065</v>
      </c>
      <c r="M65" s="6">
        <f t="shared" si="3"/>
        <v>761296</v>
      </c>
    </row>
    <row r="66" spans="1:16">
      <c r="A66" s="3">
        <v>2019</v>
      </c>
      <c r="B66" s="4">
        <v>5373383</v>
      </c>
      <c r="C66" s="4">
        <v>5579934</v>
      </c>
      <c r="D66" s="5">
        <f t="shared" si="0"/>
        <v>10953317</v>
      </c>
      <c r="E66" s="6">
        <v>236445</v>
      </c>
      <c r="F66" s="6">
        <v>223209</v>
      </c>
      <c r="G66" s="6">
        <f t="shared" si="1"/>
        <v>459654</v>
      </c>
      <c r="H66" s="6">
        <v>372981</v>
      </c>
      <c r="I66" s="6">
        <v>383105</v>
      </c>
      <c r="J66" s="6">
        <f t="shared" si="2"/>
        <v>756086</v>
      </c>
      <c r="K66" s="6">
        <v>382668</v>
      </c>
      <c r="L66" s="6">
        <v>398024</v>
      </c>
      <c r="M66" s="6">
        <f t="shared" si="3"/>
        <v>780692</v>
      </c>
    </row>
    <row r="67" spans="1:16">
      <c r="A67" s="3">
        <v>2020</v>
      </c>
      <c r="B67" s="4">
        <v>5500949</v>
      </c>
      <c r="C67" s="4">
        <v>5714629</v>
      </c>
      <c r="D67" s="5">
        <f t="shared" si="0"/>
        <v>11215578</v>
      </c>
      <c r="E67" s="6">
        <v>242059</v>
      </c>
      <c r="F67" s="6">
        <v>228597</v>
      </c>
      <c r="G67" s="6">
        <f t="shared" si="1"/>
        <v>470656</v>
      </c>
      <c r="H67" s="6">
        <v>381836</v>
      </c>
      <c r="I67" s="6">
        <v>392353</v>
      </c>
      <c r="J67" s="6">
        <f t="shared" si="2"/>
        <v>774189</v>
      </c>
      <c r="K67" s="6">
        <v>391753</v>
      </c>
      <c r="L67" s="6">
        <v>407632</v>
      </c>
      <c r="M67" s="6">
        <f t="shared" si="3"/>
        <v>799385</v>
      </c>
    </row>
    <row r="68" spans="1:16">
      <c r="A68" s="3">
        <v>2021</v>
      </c>
      <c r="B68" s="4">
        <v>5622691</v>
      </c>
      <c r="C68" s="4">
        <v>5843537</v>
      </c>
      <c r="D68" s="5">
        <f t="shared" si="0"/>
        <v>11466228</v>
      </c>
      <c r="E68" s="6">
        <v>247416</v>
      </c>
      <c r="F68" s="6">
        <v>233753</v>
      </c>
      <c r="G68" s="6">
        <f t="shared" si="1"/>
        <v>481169</v>
      </c>
      <c r="H68" s="6">
        <v>390286</v>
      </c>
      <c r="I68" s="6">
        <v>401203</v>
      </c>
      <c r="J68" s="6">
        <f t="shared" si="2"/>
        <v>791489</v>
      </c>
      <c r="K68" s="6">
        <v>400423</v>
      </c>
      <c r="L68" s="6">
        <v>416827</v>
      </c>
      <c r="M68" s="6">
        <f t="shared" si="3"/>
        <v>817250</v>
      </c>
    </row>
    <row r="69" spans="1:16">
      <c r="A69" s="3">
        <v>2022</v>
      </c>
      <c r="B69" s="4">
        <v>5737842</v>
      </c>
      <c r="C69" s="4">
        <v>5965893</v>
      </c>
      <c r="D69" s="5">
        <f t="shared" si="0"/>
        <v>11703735</v>
      </c>
      <c r="E69" s="6">
        <v>252483</v>
      </c>
      <c r="F69" s="6">
        <v>238648</v>
      </c>
      <c r="G69" s="6">
        <f t="shared" si="1"/>
        <v>491131</v>
      </c>
      <c r="H69" s="6">
        <v>398279</v>
      </c>
      <c r="I69" s="6">
        <v>409604</v>
      </c>
      <c r="J69" s="6">
        <f t="shared" si="2"/>
        <v>807883</v>
      </c>
      <c r="K69" s="6">
        <v>408624</v>
      </c>
      <c r="L69" s="6">
        <v>425555</v>
      </c>
      <c r="M69" s="6">
        <f t="shared" si="3"/>
        <v>834179</v>
      </c>
    </row>
    <row r="70" spans="1:16">
      <c r="A70" s="3">
        <v>2023</v>
      </c>
      <c r="B70" s="4">
        <v>5845707</v>
      </c>
      <c r="C70" s="4">
        <v>6080997</v>
      </c>
      <c r="D70" s="5">
        <f t="shared" si="0"/>
        <v>11926704</v>
      </c>
      <c r="E70" s="6">
        <v>257229</v>
      </c>
      <c r="F70" s="6">
        <v>243252</v>
      </c>
      <c r="G70" s="6">
        <f t="shared" si="1"/>
        <v>500481</v>
      </c>
      <c r="H70" s="6">
        <v>405767</v>
      </c>
      <c r="I70" s="6">
        <v>417506</v>
      </c>
      <c r="J70" s="6">
        <f t="shared" si="2"/>
        <v>823273</v>
      </c>
      <c r="K70" s="6">
        <v>416305</v>
      </c>
      <c r="L70" s="6">
        <v>433765</v>
      </c>
      <c r="M70" s="6">
        <f t="shared" si="3"/>
        <v>850070</v>
      </c>
    </row>
    <row r="71" spans="1:16">
      <c r="A71" s="3">
        <v>2024</v>
      </c>
      <c r="B71" s="4">
        <v>5945983</v>
      </c>
      <c r="C71" s="4">
        <v>6188540</v>
      </c>
      <c r="D71" s="5">
        <f t="shared" si="0"/>
        <v>12134523</v>
      </c>
      <c r="E71" s="6">
        <v>261641</v>
      </c>
      <c r="F71" s="6">
        <v>247554</v>
      </c>
      <c r="G71" s="6">
        <f t="shared" si="1"/>
        <v>509195</v>
      </c>
      <c r="H71" s="6">
        <v>412727</v>
      </c>
      <c r="I71" s="6">
        <v>424890</v>
      </c>
      <c r="J71" s="6">
        <f t="shared" si="2"/>
        <v>837617</v>
      </c>
      <c r="K71" s="6">
        <v>423447</v>
      </c>
      <c r="L71" s="6">
        <v>441437</v>
      </c>
      <c r="M71" s="6">
        <f t="shared" si="3"/>
        <v>864884</v>
      </c>
    </row>
    <row r="72" spans="1:16">
      <c r="A72" s="3">
        <v>2025</v>
      </c>
      <c r="B72" s="4">
        <v>6038281</v>
      </c>
      <c r="C72" s="4">
        <v>6288030</v>
      </c>
      <c r="D72" s="5">
        <f t="shared" si="0"/>
        <v>12326311</v>
      </c>
      <c r="E72" s="6">
        <v>265703</v>
      </c>
      <c r="F72" s="6">
        <v>251534</v>
      </c>
      <c r="G72" s="6">
        <f t="shared" si="1"/>
        <v>517237</v>
      </c>
      <c r="H72" s="6">
        <v>419134</v>
      </c>
      <c r="I72" s="6">
        <v>431721</v>
      </c>
      <c r="J72" s="6">
        <f t="shared" si="2"/>
        <v>850855</v>
      </c>
      <c r="K72" s="6">
        <v>430020</v>
      </c>
      <c r="L72" s="6">
        <v>448533</v>
      </c>
      <c r="M72" s="6">
        <f t="shared" si="3"/>
        <v>878553</v>
      </c>
    </row>
    <row r="73" spans="1:16">
      <c r="A73" s="3">
        <v>2026</v>
      </c>
      <c r="B73" s="4">
        <v>6134156</v>
      </c>
      <c r="C73" s="4">
        <v>6390661</v>
      </c>
      <c r="D73" s="5">
        <f t="shared" si="0"/>
        <v>12524817</v>
      </c>
      <c r="E73" s="6">
        <v>269922</v>
      </c>
      <c r="F73" s="6">
        <v>255639</v>
      </c>
      <c r="G73" s="6">
        <f t="shared" si="1"/>
        <v>525561</v>
      </c>
      <c r="H73" s="6">
        <v>425789</v>
      </c>
      <c r="I73" s="6">
        <v>438767</v>
      </c>
      <c r="J73" s="6">
        <f t="shared" si="2"/>
        <v>864556</v>
      </c>
      <c r="K73" s="6">
        <v>436847</v>
      </c>
      <c r="L73" s="6">
        <v>455854</v>
      </c>
      <c r="M73" s="6">
        <f t="shared" si="3"/>
        <v>892701</v>
      </c>
    </row>
    <row r="74" spans="1:16">
      <c r="A74" s="3">
        <v>2027</v>
      </c>
      <c r="B74" s="4">
        <v>6232897</v>
      </c>
      <c r="C74" s="4">
        <v>6496072</v>
      </c>
      <c r="D74" s="5">
        <f t="shared" si="0"/>
        <v>12728969</v>
      </c>
      <c r="E74" s="6">
        <v>274267</v>
      </c>
      <c r="F74" s="6">
        <v>259856</v>
      </c>
      <c r="G74" s="6">
        <f t="shared" si="1"/>
        <v>534123</v>
      </c>
      <c r="H74" s="6">
        <v>432642</v>
      </c>
      <c r="I74" s="6">
        <v>446005</v>
      </c>
      <c r="J74" s="6">
        <f t="shared" si="2"/>
        <v>878647</v>
      </c>
      <c r="K74" s="6">
        <v>443879</v>
      </c>
      <c r="L74" s="6">
        <v>463373</v>
      </c>
      <c r="M74" s="6">
        <f t="shared" si="3"/>
        <v>907252</v>
      </c>
    </row>
    <row r="75" spans="1:16">
      <c r="A75" s="3">
        <v>2028</v>
      </c>
      <c r="B75" s="4">
        <v>6334323</v>
      </c>
      <c r="C75" s="4">
        <v>6604107</v>
      </c>
      <c r="D75" s="5">
        <f t="shared" si="0"/>
        <v>12938430</v>
      </c>
      <c r="E75" s="6">
        <v>278730</v>
      </c>
      <c r="F75" s="6">
        <v>264178</v>
      </c>
      <c r="G75" s="6">
        <f t="shared" si="1"/>
        <v>542908</v>
      </c>
      <c r="H75" s="6">
        <v>439683</v>
      </c>
      <c r="I75" s="6">
        <v>453422</v>
      </c>
      <c r="J75" s="6">
        <f t="shared" si="2"/>
        <v>893105</v>
      </c>
      <c r="K75" s="6">
        <v>451102</v>
      </c>
      <c r="L75" s="6">
        <v>471080</v>
      </c>
      <c r="M75" s="6">
        <f t="shared" si="3"/>
        <v>922182</v>
      </c>
    </row>
    <row r="76" spans="1:16">
      <c r="A76" s="3">
        <v>2029</v>
      </c>
      <c r="B76" s="4">
        <v>6438752</v>
      </c>
      <c r="C76" s="4">
        <v>6715068</v>
      </c>
      <c r="D76" s="5">
        <f t="shared" si="0"/>
        <v>13153820</v>
      </c>
      <c r="E76" s="6">
        <v>283325</v>
      </c>
      <c r="F76" s="6">
        <v>268616</v>
      </c>
      <c r="G76" s="6">
        <f t="shared" si="1"/>
        <v>551941</v>
      </c>
      <c r="H76" s="6">
        <v>446931</v>
      </c>
      <c r="I76" s="6">
        <v>461040</v>
      </c>
      <c r="J76" s="6">
        <f t="shared" si="2"/>
        <v>907971</v>
      </c>
      <c r="K76" s="6">
        <v>458539</v>
      </c>
      <c r="L76" s="6">
        <v>478995</v>
      </c>
      <c r="M76" s="6">
        <f t="shared" si="3"/>
        <v>937534</v>
      </c>
    </row>
    <row r="77" spans="1:16">
      <c r="A77" s="3">
        <v>2030</v>
      </c>
      <c r="B77" s="4">
        <v>6546365</v>
      </c>
      <c r="C77" s="4">
        <v>6829137</v>
      </c>
      <c r="D77" s="5">
        <f t="shared" si="0"/>
        <v>13375502</v>
      </c>
      <c r="E77" s="6">
        <v>288060</v>
      </c>
      <c r="F77" s="6">
        <v>273179</v>
      </c>
      <c r="G77" s="6">
        <f t="shared" si="1"/>
        <v>561239</v>
      </c>
      <c r="H77" s="6">
        <v>454401</v>
      </c>
      <c r="I77" s="6">
        <v>468872</v>
      </c>
      <c r="J77" s="6">
        <f t="shared" si="2"/>
        <v>923273</v>
      </c>
      <c r="K77" s="6">
        <v>466203</v>
      </c>
      <c r="L77" s="6">
        <v>487131</v>
      </c>
      <c r="M77" s="6">
        <f t="shared" si="3"/>
        <v>953334</v>
      </c>
    </row>
    <row r="78" spans="1:16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>
      <c r="A79" s="102" t="s">
        <v>0</v>
      </c>
      <c r="B79" s="105" t="s">
        <v>4</v>
      </c>
      <c r="C79" s="105"/>
      <c r="D79" s="105"/>
      <c r="E79" s="105" t="s">
        <v>5</v>
      </c>
      <c r="F79" s="105"/>
      <c r="G79" s="105"/>
      <c r="H79" s="99" t="s">
        <v>6</v>
      </c>
      <c r="I79" s="100"/>
      <c r="J79" s="101"/>
      <c r="K79" s="99" t="s">
        <v>7</v>
      </c>
      <c r="L79" s="100"/>
      <c r="M79" s="101"/>
    </row>
    <row r="80" spans="1:16">
      <c r="A80" s="103"/>
      <c r="B80" s="79" t="s">
        <v>57</v>
      </c>
      <c r="C80" s="79" t="s">
        <v>58</v>
      </c>
      <c r="D80" s="79" t="s">
        <v>59</v>
      </c>
      <c r="E80" s="79" t="s">
        <v>57</v>
      </c>
      <c r="F80" s="79" t="s">
        <v>58</v>
      </c>
      <c r="G80" s="79" t="s">
        <v>59</v>
      </c>
      <c r="H80" s="79" t="s">
        <v>57</v>
      </c>
      <c r="I80" s="79" t="s">
        <v>58</v>
      </c>
      <c r="J80" s="79" t="s">
        <v>59</v>
      </c>
      <c r="K80" s="79" t="s">
        <v>57</v>
      </c>
      <c r="L80" s="79" t="s">
        <v>58</v>
      </c>
      <c r="M80" s="79" t="s">
        <v>59</v>
      </c>
    </row>
    <row r="81" spans="1:13">
      <c r="A81" s="3">
        <v>2008</v>
      </c>
      <c r="B81" s="6">
        <v>112342</v>
      </c>
      <c r="C81" s="6">
        <v>116531</v>
      </c>
      <c r="D81" s="6">
        <f>C81+B81</f>
        <v>228873</v>
      </c>
      <c r="E81" s="6">
        <v>228858</v>
      </c>
      <c r="F81" s="6">
        <v>231577</v>
      </c>
      <c r="G81" s="6">
        <f>F81+E81</f>
        <v>460435</v>
      </c>
      <c r="H81" s="6">
        <v>346480</v>
      </c>
      <c r="I81" s="6">
        <v>378743</v>
      </c>
      <c r="J81" s="6">
        <f>I81+H81</f>
        <v>725223</v>
      </c>
      <c r="K81" s="6">
        <v>210225</v>
      </c>
      <c r="L81" s="6">
        <v>226218</v>
      </c>
      <c r="M81" s="6">
        <f>L81+K81</f>
        <v>436443</v>
      </c>
    </row>
    <row r="82" spans="1:13">
      <c r="A82" s="3">
        <v>2009</v>
      </c>
      <c r="B82" s="6">
        <v>115193</v>
      </c>
      <c r="C82" s="6">
        <v>119630</v>
      </c>
      <c r="D82" s="6">
        <f t="shared" ref="D82:D106" si="4">C82+B82</f>
        <v>234823</v>
      </c>
      <c r="E82" s="6">
        <v>234665</v>
      </c>
      <c r="F82" s="6">
        <v>237735</v>
      </c>
      <c r="G82" s="6">
        <f t="shared" ref="G82:G106" si="5">F82+E82</f>
        <v>472400</v>
      </c>
      <c r="H82" s="6">
        <v>355272</v>
      </c>
      <c r="I82" s="6">
        <v>388815</v>
      </c>
      <c r="J82" s="6">
        <f t="shared" ref="J82:J106" si="6">I82+H82</f>
        <v>744087</v>
      </c>
      <c r="K82" s="6">
        <v>215559</v>
      </c>
      <c r="L82" s="6">
        <v>232234</v>
      </c>
      <c r="M82" s="6">
        <f t="shared" ref="M82:M106" si="7">L82+K82</f>
        <v>447793</v>
      </c>
    </row>
    <row r="83" spans="1:13">
      <c r="A83" s="3">
        <v>2010</v>
      </c>
      <c r="B83" s="6">
        <v>118263</v>
      </c>
      <c r="C83" s="6">
        <v>122947</v>
      </c>
      <c r="D83" s="6">
        <f t="shared" si="4"/>
        <v>241210</v>
      </c>
      <c r="E83" s="6">
        <v>240919</v>
      </c>
      <c r="F83" s="6">
        <v>244328</v>
      </c>
      <c r="G83" s="6">
        <f t="shared" si="5"/>
        <v>485247</v>
      </c>
      <c r="H83" s="6">
        <v>364740</v>
      </c>
      <c r="I83" s="6">
        <v>399596</v>
      </c>
      <c r="J83" s="6">
        <f t="shared" si="6"/>
        <v>764336</v>
      </c>
      <c r="K83" s="6">
        <v>221304</v>
      </c>
      <c r="L83" s="6">
        <v>238673</v>
      </c>
      <c r="M83" s="6">
        <f t="shared" si="7"/>
        <v>459977</v>
      </c>
    </row>
    <row r="84" spans="1:13">
      <c r="A84" s="3">
        <v>2011</v>
      </c>
      <c r="B84" s="6">
        <v>121544</v>
      </c>
      <c r="C84" s="6">
        <v>126474</v>
      </c>
      <c r="D84" s="6">
        <f t="shared" si="4"/>
        <v>248018</v>
      </c>
      <c r="E84" s="6">
        <v>247603</v>
      </c>
      <c r="F84" s="6">
        <v>251335</v>
      </c>
      <c r="G84" s="6">
        <f t="shared" si="5"/>
        <v>498938</v>
      </c>
      <c r="H84" s="6">
        <v>374859</v>
      </c>
      <c r="I84" s="6">
        <v>411058</v>
      </c>
      <c r="J84" s="6">
        <f t="shared" si="6"/>
        <v>785917</v>
      </c>
      <c r="K84" s="6">
        <v>227444</v>
      </c>
      <c r="L84" s="6">
        <v>245519</v>
      </c>
      <c r="M84" s="6">
        <f t="shared" si="7"/>
        <v>472963</v>
      </c>
    </row>
    <row r="85" spans="1:13">
      <c r="A85" s="3">
        <v>2012</v>
      </c>
      <c r="B85" s="6">
        <v>125034</v>
      </c>
      <c r="C85" s="6">
        <v>130206</v>
      </c>
      <c r="D85" s="6">
        <f t="shared" si="4"/>
        <v>255240</v>
      </c>
      <c r="E85" s="6">
        <v>254713</v>
      </c>
      <c r="F85" s="6">
        <v>258753</v>
      </c>
      <c r="G85" s="6">
        <f t="shared" si="5"/>
        <v>513466</v>
      </c>
      <c r="H85" s="6">
        <v>385623</v>
      </c>
      <c r="I85" s="6">
        <v>423190</v>
      </c>
      <c r="J85" s="6">
        <f t="shared" si="6"/>
        <v>808813</v>
      </c>
      <c r="K85" s="6">
        <v>233975</v>
      </c>
      <c r="L85" s="6">
        <v>252766</v>
      </c>
      <c r="M85" s="6">
        <f t="shared" si="7"/>
        <v>486741</v>
      </c>
    </row>
    <row r="86" spans="1:13">
      <c r="A86" s="3">
        <v>2013</v>
      </c>
      <c r="B86" s="6">
        <v>128722</v>
      </c>
      <c r="C86" s="6">
        <v>134135</v>
      </c>
      <c r="D86" s="6">
        <f t="shared" si="4"/>
        <v>262857</v>
      </c>
      <c r="E86" s="6">
        <v>262227</v>
      </c>
      <c r="F86" s="6">
        <v>266560</v>
      </c>
      <c r="G86" s="6">
        <f t="shared" si="5"/>
        <v>528787</v>
      </c>
      <c r="H86" s="6">
        <v>396998</v>
      </c>
      <c r="I86" s="6">
        <v>435958</v>
      </c>
      <c r="J86" s="6">
        <f t="shared" si="6"/>
        <v>832956</v>
      </c>
      <c r="K86" s="6">
        <v>240877</v>
      </c>
      <c r="L86" s="6">
        <v>260392</v>
      </c>
      <c r="M86" s="6">
        <f t="shared" si="7"/>
        <v>501269</v>
      </c>
    </row>
    <row r="87" spans="1:13">
      <c r="A87" s="3">
        <v>2014</v>
      </c>
      <c r="B87" s="6">
        <v>132598</v>
      </c>
      <c r="C87" s="6">
        <v>138248</v>
      </c>
      <c r="D87" s="6">
        <f t="shared" si="4"/>
        <v>270846</v>
      </c>
      <c r="E87" s="6">
        <v>270122</v>
      </c>
      <c r="F87" s="6">
        <v>274734</v>
      </c>
      <c r="G87" s="6">
        <f t="shared" si="5"/>
        <v>544856</v>
      </c>
      <c r="H87" s="6">
        <v>408951</v>
      </c>
      <c r="I87" s="6">
        <v>449327</v>
      </c>
      <c r="J87" s="6">
        <f t="shared" si="6"/>
        <v>858278</v>
      </c>
      <c r="K87" s="6">
        <v>248129</v>
      </c>
      <c r="L87" s="6">
        <v>268377</v>
      </c>
      <c r="M87" s="6">
        <f t="shared" si="7"/>
        <v>516506</v>
      </c>
    </row>
    <row r="88" spans="1:13">
      <c r="A88" s="3">
        <v>2015</v>
      </c>
      <c r="B88" s="6">
        <v>136651</v>
      </c>
      <c r="C88" s="6">
        <v>142533</v>
      </c>
      <c r="D88" s="6">
        <f t="shared" si="4"/>
        <v>279184</v>
      </c>
      <c r="E88" s="6">
        <v>278379</v>
      </c>
      <c r="F88" s="6">
        <v>283250</v>
      </c>
      <c r="G88" s="6">
        <f t="shared" si="5"/>
        <v>561629</v>
      </c>
      <c r="H88" s="6">
        <v>421452</v>
      </c>
      <c r="I88" s="6">
        <v>463254</v>
      </c>
      <c r="J88" s="6">
        <f t="shared" si="6"/>
        <v>884706</v>
      </c>
      <c r="K88" s="6">
        <v>255714</v>
      </c>
      <c r="L88" s="6">
        <v>276695</v>
      </c>
      <c r="M88" s="6">
        <f t="shared" si="7"/>
        <v>532409</v>
      </c>
    </row>
    <row r="89" spans="1:13">
      <c r="A89" s="3">
        <v>2016</v>
      </c>
      <c r="B89" s="6">
        <v>140668</v>
      </c>
      <c r="C89" s="6">
        <v>146777</v>
      </c>
      <c r="D89" s="6">
        <f t="shared" si="4"/>
        <v>287445</v>
      </c>
      <c r="E89" s="6">
        <v>286562</v>
      </c>
      <c r="F89" s="6">
        <v>291683</v>
      </c>
      <c r="G89" s="6">
        <f t="shared" si="5"/>
        <v>578245</v>
      </c>
      <c r="H89" s="6">
        <v>433841</v>
      </c>
      <c r="I89" s="6">
        <v>477047</v>
      </c>
      <c r="J89" s="6">
        <f t="shared" si="6"/>
        <v>910888</v>
      </c>
      <c r="K89" s="6">
        <v>263231</v>
      </c>
      <c r="L89" s="6">
        <v>284933</v>
      </c>
      <c r="M89" s="6">
        <f t="shared" si="7"/>
        <v>548164</v>
      </c>
    </row>
    <row r="90" spans="1:13">
      <c r="A90" s="3">
        <v>2017</v>
      </c>
      <c r="B90" s="6">
        <v>144625</v>
      </c>
      <c r="C90" s="6">
        <v>150960</v>
      </c>
      <c r="D90" s="6">
        <f t="shared" si="4"/>
        <v>295585</v>
      </c>
      <c r="E90" s="6">
        <v>294624</v>
      </c>
      <c r="F90" s="6">
        <v>299996</v>
      </c>
      <c r="G90" s="6">
        <f t="shared" si="5"/>
        <v>594620</v>
      </c>
      <c r="H90" s="6">
        <v>446047</v>
      </c>
      <c r="I90" s="6">
        <v>490642</v>
      </c>
      <c r="J90" s="6">
        <f t="shared" si="6"/>
        <v>936689</v>
      </c>
      <c r="K90" s="6">
        <v>270637</v>
      </c>
      <c r="L90" s="6">
        <v>293053</v>
      </c>
      <c r="M90" s="6">
        <f t="shared" si="7"/>
        <v>563690</v>
      </c>
    </row>
    <row r="91" spans="1:13">
      <c r="A91" s="3">
        <v>2018</v>
      </c>
      <c r="B91" s="6">
        <v>148495</v>
      </c>
      <c r="C91" s="6">
        <v>155054</v>
      </c>
      <c r="D91" s="6">
        <f t="shared" si="4"/>
        <v>303549</v>
      </c>
      <c r="E91" s="6">
        <v>302508</v>
      </c>
      <c r="F91" s="6">
        <v>308133</v>
      </c>
      <c r="G91" s="6">
        <f t="shared" si="5"/>
        <v>610641</v>
      </c>
      <c r="H91" s="6">
        <v>457982</v>
      </c>
      <c r="I91" s="6">
        <v>503950</v>
      </c>
      <c r="J91" s="6">
        <f t="shared" si="6"/>
        <v>961932</v>
      </c>
      <c r="K91" s="6">
        <v>277878</v>
      </c>
      <c r="L91" s="6">
        <v>301002</v>
      </c>
      <c r="M91" s="6">
        <f t="shared" si="7"/>
        <v>578880</v>
      </c>
    </row>
    <row r="92" spans="1:13">
      <c r="A92" s="3">
        <v>2019</v>
      </c>
      <c r="B92" s="6">
        <v>152250</v>
      </c>
      <c r="C92" s="6">
        <v>159034</v>
      </c>
      <c r="D92" s="6">
        <f t="shared" si="4"/>
        <v>311284</v>
      </c>
      <c r="E92" s="6">
        <v>310157</v>
      </c>
      <c r="F92" s="6">
        <v>316040</v>
      </c>
      <c r="G92" s="6">
        <f t="shared" si="5"/>
        <v>626197</v>
      </c>
      <c r="H92" s="6">
        <v>469562</v>
      </c>
      <c r="I92" s="6">
        <v>516883</v>
      </c>
      <c r="J92" s="6">
        <f t="shared" si="6"/>
        <v>986445</v>
      </c>
      <c r="K92" s="6">
        <v>284904</v>
      </c>
      <c r="L92" s="6">
        <v>308727</v>
      </c>
      <c r="M92" s="6">
        <f t="shared" si="7"/>
        <v>593631</v>
      </c>
    </row>
    <row r="93" spans="1:13">
      <c r="A93" s="3">
        <v>2020</v>
      </c>
      <c r="B93" s="6">
        <v>155864</v>
      </c>
      <c r="C93" s="6">
        <v>162872</v>
      </c>
      <c r="D93" s="6">
        <f t="shared" si="4"/>
        <v>318736</v>
      </c>
      <c r="E93" s="6">
        <v>317520</v>
      </c>
      <c r="F93" s="6">
        <v>323669</v>
      </c>
      <c r="G93" s="6">
        <f t="shared" si="5"/>
        <v>641189</v>
      </c>
      <c r="H93" s="6">
        <v>480710</v>
      </c>
      <c r="I93" s="6">
        <v>529360</v>
      </c>
      <c r="J93" s="6">
        <f t="shared" si="6"/>
        <v>1010070</v>
      </c>
      <c r="K93" s="6">
        <v>291668</v>
      </c>
      <c r="L93" s="6">
        <v>316179</v>
      </c>
      <c r="M93" s="6">
        <f t="shared" si="7"/>
        <v>607847</v>
      </c>
    </row>
    <row r="94" spans="1:13">
      <c r="A94" s="3">
        <v>2021</v>
      </c>
      <c r="B94" s="6">
        <v>159314</v>
      </c>
      <c r="C94" s="6">
        <v>166546</v>
      </c>
      <c r="D94" s="6">
        <f t="shared" si="4"/>
        <v>325860</v>
      </c>
      <c r="E94" s="6">
        <v>324547</v>
      </c>
      <c r="F94" s="6">
        <v>330971</v>
      </c>
      <c r="G94" s="6">
        <f t="shared" si="5"/>
        <v>655518</v>
      </c>
      <c r="H94" s="6">
        <v>491348</v>
      </c>
      <c r="I94" s="6">
        <v>541301</v>
      </c>
      <c r="J94" s="6">
        <f t="shared" si="6"/>
        <v>1032649</v>
      </c>
      <c r="K94" s="6">
        <v>298123</v>
      </c>
      <c r="L94" s="6">
        <v>323311</v>
      </c>
      <c r="M94" s="6">
        <f t="shared" si="7"/>
        <v>621434</v>
      </c>
    </row>
    <row r="95" spans="1:13">
      <c r="A95" s="3">
        <v>2022</v>
      </c>
      <c r="B95" s="6">
        <v>162577</v>
      </c>
      <c r="C95" s="6">
        <v>170034</v>
      </c>
      <c r="D95" s="6">
        <f t="shared" si="4"/>
        <v>332611</v>
      </c>
      <c r="E95" s="6">
        <v>331193</v>
      </c>
      <c r="F95" s="6">
        <v>337901</v>
      </c>
      <c r="G95" s="6">
        <f t="shared" si="5"/>
        <v>669094</v>
      </c>
      <c r="H95" s="6">
        <v>501411</v>
      </c>
      <c r="I95" s="6">
        <v>552635</v>
      </c>
      <c r="J95" s="6">
        <f t="shared" si="6"/>
        <v>1054046</v>
      </c>
      <c r="K95" s="6">
        <v>304229</v>
      </c>
      <c r="L95" s="6">
        <v>330081</v>
      </c>
      <c r="M95" s="6">
        <f t="shared" si="7"/>
        <v>634310</v>
      </c>
    </row>
    <row r="96" spans="1:13">
      <c r="A96" s="3">
        <v>2023</v>
      </c>
      <c r="B96" s="6">
        <v>165633</v>
      </c>
      <c r="C96" s="6">
        <v>173314</v>
      </c>
      <c r="D96" s="6">
        <f t="shared" si="4"/>
        <v>338947</v>
      </c>
      <c r="E96" s="6">
        <v>337420</v>
      </c>
      <c r="F96" s="6">
        <v>344420</v>
      </c>
      <c r="G96" s="6">
        <f t="shared" si="5"/>
        <v>681840</v>
      </c>
      <c r="H96" s="6">
        <v>510837</v>
      </c>
      <c r="I96" s="6">
        <v>563297</v>
      </c>
      <c r="J96" s="6">
        <f t="shared" si="6"/>
        <v>1074134</v>
      </c>
      <c r="K96" s="6">
        <v>309948</v>
      </c>
      <c r="L96" s="6">
        <v>336450</v>
      </c>
      <c r="M96" s="6">
        <f t="shared" si="7"/>
        <v>646398</v>
      </c>
    </row>
    <row r="97" spans="1:16">
      <c r="A97" s="3">
        <v>2024</v>
      </c>
      <c r="B97" s="6">
        <v>168474</v>
      </c>
      <c r="C97" s="6">
        <v>176379</v>
      </c>
      <c r="D97" s="6">
        <f t="shared" si="4"/>
        <v>344853</v>
      </c>
      <c r="E97" s="6">
        <v>343208</v>
      </c>
      <c r="F97" s="6">
        <v>350511</v>
      </c>
      <c r="G97" s="6">
        <f t="shared" si="5"/>
        <v>693719</v>
      </c>
      <c r="H97" s="6">
        <v>519600</v>
      </c>
      <c r="I97" s="6">
        <v>573259</v>
      </c>
      <c r="J97" s="6">
        <f t="shared" si="6"/>
        <v>1092859</v>
      </c>
      <c r="K97" s="6">
        <v>315265</v>
      </c>
      <c r="L97" s="6">
        <v>342400</v>
      </c>
      <c r="M97" s="6">
        <f t="shared" si="7"/>
        <v>657665</v>
      </c>
    </row>
    <row r="98" spans="1:16">
      <c r="A98" s="3">
        <v>2025</v>
      </c>
      <c r="B98" s="6">
        <v>171089</v>
      </c>
      <c r="C98" s="6">
        <v>179215</v>
      </c>
      <c r="D98" s="6">
        <f t="shared" si="4"/>
        <v>350304</v>
      </c>
      <c r="E98" s="6">
        <v>348535</v>
      </c>
      <c r="F98" s="6">
        <v>356146</v>
      </c>
      <c r="G98" s="6">
        <f t="shared" si="5"/>
        <v>704681</v>
      </c>
      <c r="H98" s="6">
        <v>527665</v>
      </c>
      <c r="I98" s="6">
        <v>582475</v>
      </c>
      <c r="J98" s="6">
        <f t="shared" si="6"/>
        <v>1110140</v>
      </c>
      <c r="K98" s="6">
        <v>320158</v>
      </c>
      <c r="L98" s="6">
        <v>347904</v>
      </c>
      <c r="M98" s="6">
        <f t="shared" si="7"/>
        <v>668062</v>
      </c>
    </row>
    <row r="99" spans="1:16">
      <c r="A99" s="3">
        <v>2026</v>
      </c>
      <c r="B99" s="6">
        <v>173806</v>
      </c>
      <c r="C99" s="6">
        <v>182140</v>
      </c>
      <c r="D99" s="6">
        <f t="shared" si="4"/>
        <v>355946</v>
      </c>
      <c r="E99" s="6">
        <v>354069</v>
      </c>
      <c r="F99" s="6">
        <v>361959</v>
      </c>
      <c r="G99" s="6">
        <f t="shared" si="5"/>
        <v>716028</v>
      </c>
      <c r="H99" s="6">
        <v>536044</v>
      </c>
      <c r="I99" s="6">
        <v>591982</v>
      </c>
      <c r="J99" s="6">
        <f t="shared" si="6"/>
        <v>1128026</v>
      </c>
      <c r="K99" s="6">
        <v>325242</v>
      </c>
      <c r="L99" s="6">
        <v>353583</v>
      </c>
      <c r="M99" s="6">
        <f t="shared" si="7"/>
        <v>678825</v>
      </c>
    </row>
    <row r="100" spans="1:16">
      <c r="A100" s="3">
        <v>2027</v>
      </c>
      <c r="B100" s="6">
        <v>176603</v>
      </c>
      <c r="C100" s="6">
        <v>185144</v>
      </c>
      <c r="D100" s="6">
        <f t="shared" si="4"/>
        <v>361747</v>
      </c>
      <c r="E100" s="6">
        <v>359769</v>
      </c>
      <c r="F100" s="6">
        <v>367929</v>
      </c>
      <c r="G100" s="6">
        <f t="shared" si="5"/>
        <v>727698</v>
      </c>
      <c r="H100" s="6">
        <v>544672</v>
      </c>
      <c r="I100" s="6">
        <v>601747</v>
      </c>
      <c r="J100" s="6">
        <f t="shared" si="6"/>
        <v>1146419</v>
      </c>
      <c r="K100" s="6">
        <v>330477</v>
      </c>
      <c r="L100" s="6">
        <v>359415</v>
      </c>
      <c r="M100" s="6">
        <f t="shared" si="7"/>
        <v>689892</v>
      </c>
    </row>
    <row r="101" spans="1:16">
      <c r="A101" s="3">
        <v>2028</v>
      </c>
      <c r="B101" s="6">
        <v>179477</v>
      </c>
      <c r="C101" s="6">
        <v>188223</v>
      </c>
      <c r="D101" s="6">
        <f t="shared" si="4"/>
        <v>367700</v>
      </c>
      <c r="E101" s="6">
        <v>365623</v>
      </c>
      <c r="F101" s="6">
        <v>374048</v>
      </c>
      <c r="G101" s="6">
        <f t="shared" si="5"/>
        <v>739671</v>
      </c>
      <c r="H101" s="6">
        <v>553536</v>
      </c>
      <c r="I101" s="6">
        <v>611754</v>
      </c>
      <c r="J101" s="6">
        <f t="shared" si="6"/>
        <v>1165290</v>
      </c>
      <c r="K101" s="6">
        <v>335855</v>
      </c>
      <c r="L101" s="6">
        <v>365392</v>
      </c>
      <c r="M101" s="6">
        <f t="shared" si="7"/>
        <v>701247</v>
      </c>
    </row>
    <row r="102" spans="1:16">
      <c r="A102" s="3">
        <v>2029</v>
      </c>
      <c r="B102" s="6">
        <v>182436</v>
      </c>
      <c r="C102" s="6">
        <v>191386</v>
      </c>
      <c r="D102" s="6">
        <f>C102+B102</f>
        <v>373822</v>
      </c>
      <c r="E102" s="6">
        <v>371651</v>
      </c>
      <c r="F102" s="6">
        <v>380333</v>
      </c>
      <c r="G102" s="6">
        <f>F102+E102</f>
        <v>751984</v>
      </c>
      <c r="H102" s="6">
        <v>562661</v>
      </c>
      <c r="I102" s="6">
        <v>622033</v>
      </c>
      <c r="J102" s="6">
        <f>I102+H102</f>
        <v>1184694</v>
      </c>
      <c r="K102" s="6">
        <v>341392</v>
      </c>
      <c r="L102" s="6">
        <v>371532</v>
      </c>
      <c r="M102" s="6">
        <f>L102+K102</f>
        <v>712924</v>
      </c>
    </row>
    <row r="103" spans="1:16">
      <c r="A103" s="96" t="s">
        <v>95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8"/>
    </row>
    <row r="104" spans="1:16">
      <c r="A104" s="102" t="s">
        <v>0</v>
      </c>
      <c r="B104" s="105" t="s">
        <v>4</v>
      </c>
      <c r="C104" s="105"/>
      <c r="D104" s="105"/>
      <c r="E104" s="105" t="s">
        <v>5</v>
      </c>
      <c r="F104" s="105"/>
      <c r="G104" s="105"/>
      <c r="H104" s="99" t="s">
        <v>6</v>
      </c>
      <c r="I104" s="100"/>
      <c r="J104" s="101"/>
      <c r="K104" s="99" t="s">
        <v>7</v>
      </c>
      <c r="L104" s="100"/>
      <c r="M104" s="101"/>
    </row>
    <row r="105" spans="1:16">
      <c r="A105" s="103"/>
      <c r="B105" s="79" t="s">
        <v>57</v>
      </c>
      <c r="C105" s="79" t="s">
        <v>58</v>
      </c>
      <c r="D105" s="79" t="s">
        <v>59</v>
      </c>
      <c r="E105" s="79" t="s">
        <v>57</v>
      </c>
      <c r="F105" s="79" t="s">
        <v>58</v>
      </c>
      <c r="G105" s="79" t="s">
        <v>59</v>
      </c>
      <c r="H105" s="79" t="s">
        <v>57</v>
      </c>
      <c r="I105" s="79" t="s">
        <v>58</v>
      </c>
      <c r="J105" s="79" t="s">
        <v>59</v>
      </c>
      <c r="K105" s="79" t="s">
        <v>57</v>
      </c>
      <c r="L105" s="79" t="s">
        <v>58</v>
      </c>
      <c r="M105" s="79" t="s">
        <v>59</v>
      </c>
    </row>
    <row r="106" spans="1:16">
      <c r="A106" s="3">
        <v>2030</v>
      </c>
      <c r="B106" s="6">
        <v>185485</v>
      </c>
      <c r="C106" s="6">
        <v>194637</v>
      </c>
      <c r="D106" s="6">
        <f t="shared" si="4"/>
        <v>380122</v>
      </c>
      <c r="E106" s="6">
        <v>377862</v>
      </c>
      <c r="F106" s="6">
        <v>386794</v>
      </c>
      <c r="G106" s="6">
        <f t="shared" si="5"/>
        <v>764656</v>
      </c>
      <c r="H106" s="6">
        <v>572065</v>
      </c>
      <c r="I106" s="6">
        <v>632599</v>
      </c>
      <c r="J106" s="6">
        <f t="shared" si="6"/>
        <v>1204664</v>
      </c>
      <c r="K106" s="6">
        <v>347098</v>
      </c>
      <c r="L106" s="6">
        <v>377843</v>
      </c>
      <c r="M106" s="6">
        <f t="shared" si="7"/>
        <v>724941</v>
      </c>
    </row>
    <row r="107" spans="1:16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>
      <c r="A108" s="102" t="s">
        <v>0</v>
      </c>
      <c r="B108" s="82" t="s">
        <v>8</v>
      </c>
      <c r="C108" s="83"/>
      <c r="D108" s="84"/>
      <c r="E108" s="82" t="s">
        <v>9</v>
      </c>
      <c r="F108" s="83"/>
      <c r="G108" s="84"/>
      <c r="H108" s="82" t="s">
        <v>10</v>
      </c>
      <c r="I108" s="83"/>
      <c r="J108" s="84"/>
      <c r="K108" s="78" t="s">
        <v>11</v>
      </c>
      <c r="L108" s="78"/>
      <c r="M108" s="78"/>
    </row>
    <row r="109" spans="1:16">
      <c r="A109" s="103"/>
      <c r="B109" s="79" t="s">
        <v>57</v>
      </c>
      <c r="C109" s="79" t="s">
        <v>58</v>
      </c>
      <c r="D109" s="79" t="s">
        <v>59</v>
      </c>
      <c r="E109" s="79" t="s">
        <v>57</v>
      </c>
      <c r="F109" s="79" t="s">
        <v>58</v>
      </c>
      <c r="G109" s="79" t="s">
        <v>59</v>
      </c>
      <c r="H109" s="79" t="s">
        <v>57</v>
      </c>
      <c r="I109" s="79" t="s">
        <v>58</v>
      </c>
      <c r="J109" s="79" t="s">
        <v>59</v>
      </c>
      <c r="K109" s="79" t="s">
        <v>57</v>
      </c>
      <c r="L109" s="79" t="s">
        <v>58</v>
      </c>
      <c r="M109" s="79" t="s">
        <v>59</v>
      </c>
    </row>
    <row r="110" spans="1:16">
      <c r="A110" s="3">
        <v>2008</v>
      </c>
      <c r="B110" s="6">
        <v>281957</v>
      </c>
      <c r="C110" s="6">
        <v>303455</v>
      </c>
      <c r="D110" s="6">
        <f>C110+B110</f>
        <v>585412</v>
      </c>
      <c r="E110" s="6">
        <v>303791</v>
      </c>
      <c r="F110" s="6">
        <v>324465</v>
      </c>
      <c r="G110" s="6">
        <f>F110+E110</f>
        <v>628256</v>
      </c>
      <c r="H110" s="6">
        <v>214430</v>
      </c>
      <c r="I110" s="6">
        <v>216469</v>
      </c>
      <c r="J110" s="6">
        <f>I110+H110</f>
        <v>430899</v>
      </c>
      <c r="K110" s="6">
        <v>139669</v>
      </c>
      <c r="L110" s="6">
        <v>152920</v>
      </c>
      <c r="M110" s="6">
        <f>L110+K110</f>
        <v>292589</v>
      </c>
    </row>
    <row r="111" spans="1:16">
      <c r="A111" s="3">
        <v>2009</v>
      </c>
      <c r="B111" s="6">
        <v>289111</v>
      </c>
      <c r="C111" s="6">
        <v>311525</v>
      </c>
      <c r="D111" s="6">
        <f t="shared" ref="D111:D132" si="8">C111+B111</f>
        <v>600636</v>
      </c>
      <c r="E111" s="6">
        <v>311500</v>
      </c>
      <c r="F111" s="6">
        <v>333094</v>
      </c>
      <c r="G111" s="6">
        <f t="shared" ref="G111:G132" si="9">F111+E111</f>
        <v>644594</v>
      </c>
      <c r="H111" s="6">
        <v>219871</v>
      </c>
      <c r="I111" s="6">
        <v>222226</v>
      </c>
      <c r="J111" s="6">
        <f t="shared" ref="J111:J132" si="10">I111+H111</f>
        <v>442097</v>
      </c>
      <c r="K111" s="6">
        <v>143213</v>
      </c>
      <c r="L111" s="6">
        <v>156987</v>
      </c>
      <c r="M111" s="6">
        <f t="shared" ref="M111:M132" si="11">L111+K111</f>
        <v>300200</v>
      </c>
    </row>
    <row r="112" spans="1:16">
      <c r="A112" s="3">
        <v>2010</v>
      </c>
      <c r="B112" s="6">
        <v>296817</v>
      </c>
      <c r="C112" s="6">
        <v>320163</v>
      </c>
      <c r="D112" s="6">
        <f t="shared" si="8"/>
        <v>616980</v>
      </c>
      <c r="E112" s="6">
        <v>319801</v>
      </c>
      <c r="F112" s="6">
        <v>342330</v>
      </c>
      <c r="G112" s="6">
        <f t="shared" si="9"/>
        <v>662131</v>
      </c>
      <c r="H112" s="6">
        <v>225731</v>
      </c>
      <c r="I112" s="6">
        <v>228388</v>
      </c>
      <c r="J112" s="6">
        <f t="shared" si="10"/>
        <v>454119</v>
      </c>
      <c r="K112" s="6">
        <v>147030</v>
      </c>
      <c r="L112" s="6">
        <v>161340</v>
      </c>
      <c r="M112" s="6">
        <f t="shared" si="11"/>
        <v>308370</v>
      </c>
    </row>
    <row r="113" spans="1:13">
      <c r="A113" s="3">
        <v>2011</v>
      </c>
      <c r="B113" s="6">
        <v>305051</v>
      </c>
      <c r="C113" s="6">
        <v>329346</v>
      </c>
      <c r="D113" s="6">
        <f t="shared" si="8"/>
        <v>634397</v>
      </c>
      <c r="E113" s="6">
        <v>328674</v>
      </c>
      <c r="F113" s="6">
        <v>352149</v>
      </c>
      <c r="G113" s="6">
        <f t="shared" si="9"/>
        <v>680823</v>
      </c>
      <c r="H113" s="6">
        <v>231993</v>
      </c>
      <c r="I113" s="6">
        <v>234938</v>
      </c>
      <c r="J113" s="6">
        <f t="shared" si="10"/>
        <v>466931</v>
      </c>
      <c r="K113" s="6">
        <v>151109</v>
      </c>
      <c r="L113" s="6">
        <v>165967</v>
      </c>
      <c r="M113" s="6">
        <f t="shared" si="11"/>
        <v>317076</v>
      </c>
    </row>
    <row r="114" spans="1:13">
      <c r="A114" s="3">
        <v>2012</v>
      </c>
      <c r="B114" s="6">
        <v>313810</v>
      </c>
      <c r="C114" s="6">
        <v>339067</v>
      </c>
      <c r="D114" s="6">
        <f t="shared" si="8"/>
        <v>652877</v>
      </c>
      <c r="E114" s="6">
        <v>338111</v>
      </c>
      <c r="F114" s="6">
        <v>362542</v>
      </c>
      <c r="G114" s="6">
        <f t="shared" si="9"/>
        <v>700653</v>
      </c>
      <c r="H114" s="6">
        <v>238655</v>
      </c>
      <c r="I114" s="6">
        <v>241872</v>
      </c>
      <c r="J114" s="6">
        <f t="shared" si="10"/>
        <v>480527</v>
      </c>
      <c r="K114" s="6">
        <v>155448</v>
      </c>
      <c r="L114" s="6">
        <v>170866</v>
      </c>
      <c r="M114" s="6">
        <f t="shared" si="11"/>
        <v>326314</v>
      </c>
    </row>
    <row r="115" spans="1:13">
      <c r="A115" s="3">
        <v>2013</v>
      </c>
      <c r="B115" s="6">
        <v>323068</v>
      </c>
      <c r="C115" s="6">
        <v>349297</v>
      </c>
      <c r="D115" s="6">
        <f t="shared" si="8"/>
        <v>672365</v>
      </c>
      <c r="E115" s="6">
        <v>348085</v>
      </c>
      <c r="F115" s="6">
        <v>373481</v>
      </c>
      <c r="G115" s="6">
        <f t="shared" si="9"/>
        <v>721566</v>
      </c>
      <c r="H115" s="6">
        <v>245695</v>
      </c>
      <c r="I115" s="6">
        <v>249170</v>
      </c>
      <c r="J115" s="6">
        <f t="shared" si="10"/>
        <v>494865</v>
      </c>
      <c r="K115" s="6">
        <v>160033</v>
      </c>
      <c r="L115" s="6">
        <v>176021</v>
      </c>
      <c r="M115" s="6">
        <f t="shared" si="11"/>
        <v>336054</v>
      </c>
    </row>
    <row r="116" spans="1:13">
      <c r="A116" s="3">
        <v>2014</v>
      </c>
      <c r="B116" s="6">
        <v>332795</v>
      </c>
      <c r="C116" s="6">
        <v>360008</v>
      </c>
      <c r="D116" s="6">
        <f t="shared" si="8"/>
        <v>692803</v>
      </c>
      <c r="E116" s="6">
        <v>358565</v>
      </c>
      <c r="F116" s="6">
        <v>384933</v>
      </c>
      <c r="G116" s="6">
        <f t="shared" si="9"/>
        <v>743498</v>
      </c>
      <c r="H116" s="6">
        <v>253092</v>
      </c>
      <c r="I116" s="6">
        <v>256811</v>
      </c>
      <c r="J116" s="6">
        <f t="shared" si="10"/>
        <v>509903</v>
      </c>
      <c r="K116" s="6">
        <v>164852</v>
      </c>
      <c r="L116" s="6">
        <v>181419</v>
      </c>
      <c r="M116" s="6">
        <f t="shared" si="11"/>
        <v>346271</v>
      </c>
    </row>
    <row r="117" spans="1:13">
      <c r="A117" s="3">
        <v>2015</v>
      </c>
      <c r="B117" s="6">
        <v>342967</v>
      </c>
      <c r="C117" s="6">
        <v>371166</v>
      </c>
      <c r="D117" s="6">
        <f t="shared" si="8"/>
        <v>714133</v>
      </c>
      <c r="E117" s="6">
        <v>369526</v>
      </c>
      <c r="F117" s="6">
        <v>396864</v>
      </c>
      <c r="G117" s="6">
        <f t="shared" si="9"/>
        <v>766390</v>
      </c>
      <c r="H117" s="6">
        <v>260829</v>
      </c>
      <c r="I117" s="6">
        <v>264771</v>
      </c>
      <c r="J117" s="6">
        <f t="shared" si="10"/>
        <v>525600</v>
      </c>
      <c r="K117" s="6">
        <v>169891</v>
      </c>
      <c r="L117" s="6">
        <v>187042</v>
      </c>
      <c r="M117" s="6">
        <f t="shared" si="11"/>
        <v>356933</v>
      </c>
    </row>
    <row r="118" spans="1:13">
      <c r="A118" s="3">
        <v>2016</v>
      </c>
      <c r="B118" s="6">
        <v>353049</v>
      </c>
      <c r="C118" s="6">
        <v>382217</v>
      </c>
      <c r="D118" s="6">
        <f t="shared" si="8"/>
        <v>735266</v>
      </c>
      <c r="E118" s="6">
        <v>380389</v>
      </c>
      <c r="F118" s="6">
        <v>408681</v>
      </c>
      <c r="G118" s="6">
        <f t="shared" si="9"/>
        <v>789070</v>
      </c>
      <c r="H118" s="6">
        <v>268496</v>
      </c>
      <c r="I118" s="6">
        <v>272654</v>
      </c>
      <c r="J118" s="6">
        <f t="shared" si="10"/>
        <v>541150</v>
      </c>
      <c r="K118" s="6">
        <v>174885</v>
      </c>
      <c r="L118" s="6">
        <v>192611</v>
      </c>
      <c r="M118" s="6">
        <f t="shared" si="11"/>
        <v>367496</v>
      </c>
    </row>
    <row r="119" spans="1:13">
      <c r="A119" s="3">
        <v>2017</v>
      </c>
      <c r="B119" s="6">
        <v>362982</v>
      </c>
      <c r="C119" s="6">
        <v>393110</v>
      </c>
      <c r="D119" s="6">
        <f t="shared" si="8"/>
        <v>756092</v>
      </c>
      <c r="E119" s="6">
        <v>391090</v>
      </c>
      <c r="F119" s="6">
        <v>420327</v>
      </c>
      <c r="G119" s="6">
        <f t="shared" si="9"/>
        <v>811417</v>
      </c>
      <c r="H119" s="6">
        <v>276050</v>
      </c>
      <c r="I119" s="6">
        <v>280424</v>
      </c>
      <c r="J119" s="6">
        <f t="shared" si="10"/>
        <v>556474</v>
      </c>
      <c r="K119" s="6">
        <v>179805</v>
      </c>
      <c r="L119" s="6">
        <v>198100</v>
      </c>
      <c r="M119" s="6">
        <f t="shared" si="11"/>
        <v>377905</v>
      </c>
    </row>
    <row r="120" spans="1:13">
      <c r="A120" s="3">
        <v>2018</v>
      </c>
      <c r="B120" s="6">
        <v>372695</v>
      </c>
      <c r="C120" s="6">
        <v>403773</v>
      </c>
      <c r="D120" s="6">
        <f t="shared" si="8"/>
        <v>776468</v>
      </c>
      <c r="E120" s="6">
        <v>401555</v>
      </c>
      <c r="F120" s="6">
        <v>431728</v>
      </c>
      <c r="G120" s="6">
        <f t="shared" si="9"/>
        <v>833283</v>
      </c>
      <c r="H120" s="6">
        <v>283437</v>
      </c>
      <c r="I120" s="6">
        <v>288030</v>
      </c>
      <c r="J120" s="6">
        <f t="shared" si="10"/>
        <v>571467</v>
      </c>
      <c r="K120" s="6">
        <v>184616</v>
      </c>
      <c r="L120" s="6">
        <v>203473</v>
      </c>
      <c r="M120" s="6">
        <f t="shared" si="11"/>
        <v>388089</v>
      </c>
    </row>
    <row r="121" spans="1:13">
      <c r="A121" s="3">
        <v>2019</v>
      </c>
      <c r="B121" s="6">
        <v>382118</v>
      </c>
      <c r="C121" s="6">
        <v>414135</v>
      </c>
      <c r="D121" s="6">
        <f t="shared" si="8"/>
        <v>796253</v>
      </c>
      <c r="E121" s="6">
        <v>411708</v>
      </c>
      <c r="F121" s="6">
        <v>442808</v>
      </c>
      <c r="G121" s="6">
        <f t="shared" si="9"/>
        <v>854516</v>
      </c>
      <c r="H121" s="6">
        <v>290603</v>
      </c>
      <c r="I121" s="6">
        <v>295422</v>
      </c>
      <c r="J121" s="6">
        <f t="shared" si="10"/>
        <v>586025</v>
      </c>
      <c r="K121" s="6">
        <v>189284</v>
      </c>
      <c r="L121" s="6">
        <v>208695</v>
      </c>
      <c r="M121" s="6">
        <f t="shared" si="11"/>
        <v>397979</v>
      </c>
    </row>
    <row r="122" spans="1:13">
      <c r="A122" s="3">
        <v>2020</v>
      </c>
      <c r="B122" s="6">
        <v>391190</v>
      </c>
      <c r="C122" s="6">
        <v>424131</v>
      </c>
      <c r="D122" s="6">
        <f t="shared" si="8"/>
        <v>815321</v>
      </c>
      <c r="E122" s="6">
        <v>421483</v>
      </c>
      <c r="F122" s="6">
        <v>453497</v>
      </c>
      <c r="G122" s="6">
        <f t="shared" si="9"/>
        <v>874980</v>
      </c>
      <c r="H122" s="6">
        <v>297502</v>
      </c>
      <c r="I122" s="6">
        <v>302553</v>
      </c>
      <c r="J122" s="6">
        <f t="shared" si="10"/>
        <v>600055</v>
      </c>
      <c r="K122" s="6">
        <v>193778</v>
      </c>
      <c r="L122" s="6">
        <v>213732</v>
      </c>
      <c r="M122" s="6">
        <f t="shared" si="11"/>
        <v>407510</v>
      </c>
    </row>
    <row r="123" spans="1:13">
      <c r="A123" s="3">
        <v>2021</v>
      </c>
      <c r="B123" s="6">
        <v>399847</v>
      </c>
      <c r="C123" s="6">
        <v>433699</v>
      </c>
      <c r="D123" s="6">
        <f t="shared" si="8"/>
        <v>833546</v>
      </c>
      <c r="E123" s="6">
        <v>430810</v>
      </c>
      <c r="F123" s="6">
        <v>463726</v>
      </c>
      <c r="G123" s="6">
        <f t="shared" si="9"/>
        <v>894536</v>
      </c>
      <c r="H123" s="6">
        <v>304086</v>
      </c>
      <c r="I123" s="6">
        <v>309378</v>
      </c>
      <c r="J123" s="6">
        <f t="shared" si="10"/>
        <v>613464</v>
      </c>
      <c r="K123" s="6">
        <v>198067</v>
      </c>
      <c r="L123" s="6">
        <v>218554</v>
      </c>
      <c r="M123" s="6">
        <f t="shared" si="11"/>
        <v>416621</v>
      </c>
    </row>
    <row r="124" spans="1:13">
      <c r="A124" s="3">
        <v>2022</v>
      </c>
      <c r="B124" s="6">
        <v>408036</v>
      </c>
      <c r="C124" s="6">
        <v>442780</v>
      </c>
      <c r="D124" s="6">
        <f t="shared" si="8"/>
        <v>850816</v>
      </c>
      <c r="E124" s="6">
        <v>439633</v>
      </c>
      <c r="F124" s="6">
        <v>473436</v>
      </c>
      <c r="G124" s="6">
        <f t="shared" si="9"/>
        <v>913069</v>
      </c>
      <c r="H124" s="6">
        <v>310314</v>
      </c>
      <c r="I124" s="6">
        <v>315856</v>
      </c>
      <c r="J124" s="6">
        <f t="shared" si="10"/>
        <v>626170</v>
      </c>
      <c r="K124" s="6">
        <v>202123</v>
      </c>
      <c r="L124" s="6">
        <v>223130</v>
      </c>
      <c r="M124" s="6">
        <f t="shared" si="11"/>
        <v>425253</v>
      </c>
    </row>
    <row r="125" spans="1:13">
      <c r="A125" s="3">
        <v>2023</v>
      </c>
      <c r="B125" s="6">
        <v>415707</v>
      </c>
      <c r="C125" s="6">
        <v>451323</v>
      </c>
      <c r="D125" s="6">
        <f t="shared" si="8"/>
        <v>867030</v>
      </c>
      <c r="E125" s="6">
        <v>447898</v>
      </c>
      <c r="F125" s="6">
        <v>482571</v>
      </c>
      <c r="G125" s="6">
        <f t="shared" si="9"/>
        <v>930469</v>
      </c>
      <c r="H125" s="6">
        <v>316147</v>
      </c>
      <c r="I125" s="6">
        <v>321950</v>
      </c>
      <c r="J125" s="6">
        <f t="shared" si="10"/>
        <v>638097</v>
      </c>
      <c r="K125" s="6">
        <v>205923</v>
      </c>
      <c r="L125" s="6">
        <v>227435</v>
      </c>
      <c r="M125" s="6">
        <f t="shared" si="11"/>
        <v>433358</v>
      </c>
    </row>
    <row r="126" spans="1:13">
      <c r="A126" s="3">
        <v>2024</v>
      </c>
      <c r="B126" s="6">
        <v>422838</v>
      </c>
      <c r="C126" s="6">
        <v>459304</v>
      </c>
      <c r="D126" s="6">
        <f t="shared" si="8"/>
        <v>882142</v>
      </c>
      <c r="E126" s="6">
        <v>455581</v>
      </c>
      <c r="F126" s="6">
        <v>491105</v>
      </c>
      <c r="G126" s="6">
        <f t="shared" si="9"/>
        <v>946686</v>
      </c>
      <c r="H126" s="6">
        <v>321571</v>
      </c>
      <c r="I126" s="6">
        <v>327644</v>
      </c>
      <c r="J126" s="6">
        <f t="shared" si="10"/>
        <v>649215</v>
      </c>
      <c r="K126" s="6">
        <v>209455</v>
      </c>
      <c r="L126" s="6">
        <v>231457</v>
      </c>
      <c r="M126" s="6">
        <f t="shared" si="11"/>
        <v>440912</v>
      </c>
    </row>
    <row r="127" spans="1:13">
      <c r="A127" s="3">
        <v>2025</v>
      </c>
      <c r="B127" s="6">
        <v>429401</v>
      </c>
      <c r="C127" s="6">
        <v>466688</v>
      </c>
      <c r="D127" s="6">
        <f t="shared" si="8"/>
        <v>896089</v>
      </c>
      <c r="E127" s="6">
        <v>462653</v>
      </c>
      <c r="F127" s="6">
        <v>499000</v>
      </c>
      <c r="G127" s="6">
        <f t="shared" si="9"/>
        <v>961653</v>
      </c>
      <c r="H127" s="6">
        <v>326562</v>
      </c>
      <c r="I127" s="6">
        <v>332911</v>
      </c>
      <c r="J127" s="6">
        <f t="shared" si="10"/>
        <v>659473</v>
      </c>
      <c r="K127" s="6">
        <v>212706</v>
      </c>
      <c r="L127" s="6">
        <v>235178</v>
      </c>
      <c r="M127" s="6">
        <f t="shared" si="11"/>
        <v>447884</v>
      </c>
    </row>
    <row r="128" spans="1:13">
      <c r="A128" s="3">
        <v>2026</v>
      </c>
      <c r="B128" s="6">
        <v>436219</v>
      </c>
      <c r="C128" s="6">
        <v>474306</v>
      </c>
      <c r="D128" s="6">
        <f t="shared" si="8"/>
        <v>910525</v>
      </c>
      <c r="E128" s="6">
        <v>469999</v>
      </c>
      <c r="F128" s="6">
        <v>507145</v>
      </c>
      <c r="G128" s="6">
        <f t="shared" si="9"/>
        <v>977144</v>
      </c>
      <c r="H128" s="6">
        <v>331747</v>
      </c>
      <c r="I128" s="6">
        <v>338345</v>
      </c>
      <c r="J128" s="6">
        <f t="shared" si="10"/>
        <v>670092</v>
      </c>
      <c r="K128" s="6">
        <v>216084</v>
      </c>
      <c r="L128" s="6">
        <v>239017</v>
      </c>
      <c r="M128" s="6">
        <f t="shared" si="11"/>
        <v>455101</v>
      </c>
    </row>
    <row r="129" spans="1:16">
      <c r="A129" s="3">
        <v>2027</v>
      </c>
      <c r="B129" s="6">
        <v>443241</v>
      </c>
      <c r="C129" s="6">
        <v>482129</v>
      </c>
      <c r="D129" s="6">
        <f t="shared" si="8"/>
        <v>925370</v>
      </c>
      <c r="E129" s="6">
        <v>477564</v>
      </c>
      <c r="F129" s="6">
        <v>515510</v>
      </c>
      <c r="G129" s="6">
        <f t="shared" si="9"/>
        <v>993074</v>
      </c>
      <c r="H129" s="6">
        <v>337087</v>
      </c>
      <c r="I129" s="6">
        <v>343926</v>
      </c>
      <c r="J129" s="6">
        <f t="shared" si="10"/>
        <v>681013</v>
      </c>
      <c r="K129" s="6">
        <v>219562</v>
      </c>
      <c r="L129" s="6">
        <v>242959</v>
      </c>
      <c r="M129" s="6">
        <f t="shared" si="11"/>
        <v>462521</v>
      </c>
    </row>
    <row r="130" spans="1:16">
      <c r="A130" s="3">
        <v>2028</v>
      </c>
      <c r="B130" s="6">
        <v>450454</v>
      </c>
      <c r="C130" s="6">
        <v>490147</v>
      </c>
      <c r="D130" s="6">
        <f t="shared" si="8"/>
        <v>940601</v>
      </c>
      <c r="E130" s="6">
        <v>485336</v>
      </c>
      <c r="F130" s="6">
        <v>524083</v>
      </c>
      <c r="G130" s="6">
        <f t="shared" si="9"/>
        <v>1009419</v>
      </c>
      <c r="H130" s="6">
        <v>342573</v>
      </c>
      <c r="I130" s="6">
        <v>349646</v>
      </c>
      <c r="J130" s="6">
        <f t="shared" si="10"/>
        <v>692219</v>
      </c>
      <c r="K130" s="6">
        <v>223135</v>
      </c>
      <c r="L130" s="6">
        <v>247000</v>
      </c>
      <c r="M130" s="6">
        <f t="shared" si="11"/>
        <v>470135</v>
      </c>
    </row>
    <row r="131" spans="1:16">
      <c r="A131" s="3">
        <v>2029</v>
      </c>
      <c r="B131" s="6">
        <v>457880</v>
      </c>
      <c r="C131" s="6">
        <v>498383</v>
      </c>
      <c r="D131" s="6">
        <f t="shared" si="8"/>
        <v>956263</v>
      </c>
      <c r="E131" s="6">
        <v>493337</v>
      </c>
      <c r="F131" s="6">
        <v>532889</v>
      </c>
      <c r="G131" s="6">
        <f t="shared" si="9"/>
        <v>1026226</v>
      </c>
      <c r="H131" s="6">
        <v>348221</v>
      </c>
      <c r="I131" s="6">
        <v>355520</v>
      </c>
      <c r="J131" s="6">
        <f t="shared" si="10"/>
        <v>703741</v>
      </c>
      <c r="K131" s="6">
        <v>226813</v>
      </c>
      <c r="L131" s="6">
        <v>251150</v>
      </c>
      <c r="M131" s="6">
        <f t="shared" si="11"/>
        <v>477963</v>
      </c>
    </row>
    <row r="132" spans="1:16">
      <c r="A132" s="3">
        <v>2030</v>
      </c>
      <c r="B132" s="6">
        <v>465533</v>
      </c>
      <c r="C132" s="6">
        <v>506849</v>
      </c>
      <c r="D132" s="6">
        <f t="shared" si="8"/>
        <v>972382</v>
      </c>
      <c r="E132" s="6">
        <v>501582</v>
      </c>
      <c r="F132" s="6">
        <v>541941</v>
      </c>
      <c r="G132" s="6">
        <f t="shared" si="9"/>
        <v>1043523</v>
      </c>
      <c r="H132" s="6">
        <v>354040</v>
      </c>
      <c r="I132" s="6">
        <v>361559</v>
      </c>
      <c r="J132" s="6">
        <f t="shared" si="10"/>
        <v>715599</v>
      </c>
      <c r="K132" s="6">
        <v>230604</v>
      </c>
      <c r="L132" s="6">
        <v>255416</v>
      </c>
      <c r="M132" s="6">
        <f t="shared" si="11"/>
        <v>486020</v>
      </c>
    </row>
    <row r="133" spans="1:16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>
      <c r="A134" s="102" t="s">
        <v>0</v>
      </c>
      <c r="B134" s="99" t="s">
        <v>12</v>
      </c>
      <c r="C134" s="100"/>
      <c r="D134" s="101"/>
      <c r="E134" s="99" t="s">
        <v>13</v>
      </c>
      <c r="F134" s="100"/>
      <c r="G134" s="101"/>
      <c r="H134" s="99" t="s">
        <v>14</v>
      </c>
      <c r="I134" s="100"/>
      <c r="J134" s="101"/>
      <c r="K134" s="99" t="s">
        <v>15</v>
      </c>
      <c r="L134" s="100"/>
      <c r="M134" s="101"/>
    </row>
    <row r="135" spans="1:16">
      <c r="A135" s="103"/>
      <c r="B135" s="79" t="s">
        <v>57</v>
      </c>
      <c r="C135" s="79" t="s">
        <v>58</v>
      </c>
      <c r="D135" s="79" t="s">
        <v>59</v>
      </c>
      <c r="E135" s="79" t="s">
        <v>57</v>
      </c>
      <c r="F135" s="79" t="s">
        <v>58</v>
      </c>
      <c r="G135" s="79" t="s">
        <v>59</v>
      </c>
      <c r="H135" s="79" t="s">
        <v>57</v>
      </c>
      <c r="I135" s="79" t="s">
        <v>58</v>
      </c>
      <c r="J135" s="79" t="s">
        <v>59</v>
      </c>
      <c r="K135" s="79" t="s">
        <v>57</v>
      </c>
      <c r="L135" s="79" t="s">
        <v>58</v>
      </c>
      <c r="M135" s="79" t="s">
        <v>59</v>
      </c>
    </row>
    <row r="136" spans="1:16">
      <c r="A136" s="3">
        <v>2008</v>
      </c>
      <c r="B136" s="6">
        <v>308016</v>
      </c>
      <c r="C136" s="6">
        <v>324393</v>
      </c>
      <c r="D136" s="6">
        <f>C136+B136</f>
        <v>632409</v>
      </c>
      <c r="E136" s="6">
        <v>128913</v>
      </c>
      <c r="F136" s="6">
        <v>144230</v>
      </c>
      <c r="G136" s="6">
        <f>F136+E136</f>
        <v>273143</v>
      </c>
      <c r="H136" s="6">
        <v>323037</v>
      </c>
      <c r="I136" s="6">
        <v>337680</v>
      </c>
      <c r="J136" s="6">
        <f>I136+H136</f>
        <v>660717</v>
      </c>
      <c r="K136" s="6">
        <v>162809</v>
      </c>
      <c r="L136" s="6">
        <v>170701</v>
      </c>
      <c r="M136" s="4">
        <v>333509.99999999994</v>
      </c>
    </row>
    <row r="137" spans="1:16">
      <c r="A137" s="3">
        <v>2009</v>
      </c>
      <c r="B137" s="6">
        <v>315832</v>
      </c>
      <c r="C137" s="6">
        <v>333020</v>
      </c>
      <c r="D137" s="6">
        <f t="shared" ref="D137:D161" si="12">C137+B137</f>
        <v>648852</v>
      </c>
      <c r="E137" s="6">
        <v>132184</v>
      </c>
      <c r="F137" s="6">
        <v>148066</v>
      </c>
      <c r="G137" s="6">
        <f t="shared" ref="G137:G161" si="13">F137+E137</f>
        <v>280250</v>
      </c>
      <c r="H137" s="6">
        <v>331234</v>
      </c>
      <c r="I137" s="6">
        <v>346660</v>
      </c>
      <c r="J137" s="6">
        <f t="shared" ref="J137:J161" si="14">I137+H137</f>
        <v>677894</v>
      </c>
      <c r="K137" s="6">
        <v>166940</v>
      </c>
      <c r="L137" s="6">
        <v>175241</v>
      </c>
      <c r="M137" s="4">
        <v>342179</v>
      </c>
    </row>
    <row r="138" spans="1:16">
      <c r="A138" s="3">
        <v>2010</v>
      </c>
      <c r="B138" s="6">
        <v>324249</v>
      </c>
      <c r="C138" s="6">
        <v>342254</v>
      </c>
      <c r="D138" s="6">
        <f t="shared" si="12"/>
        <v>666503</v>
      </c>
      <c r="E138" s="6">
        <v>135707</v>
      </c>
      <c r="F138" s="6">
        <v>152171</v>
      </c>
      <c r="G138" s="6">
        <f t="shared" si="13"/>
        <v>287878</v>
      </c>
      <c r="H138" s="6">
        <v>340061</v>
      </c>
      <c r="I138" s="6">
        <v>356272</v>
      </c>
      <c r="J138" s="6">
        <f t="shared" si="14"/>
        <v>696333</v>
      </c>
      <c r="K138" s="6">
        <v>171389</v>
      </c>
      <c r="L138" s="6">
        <v>180100</v>
      </c>
      <c r="M138" s="4">
        <v>351486</v>
      </c>
    </row>
    <row r="139" spans="1:16">
      <c r="A139" s="3">
        <v>2011</v>
      </c>
      <c r="B139" s="6">
        <v>333245</v>
      </c>
      <c r="C139" s="6">
        <v>352071</v>
      </c>
      <c r="D139" s="6">
        <f t="shared" si="12"/>
        <v>685316</v>
      </c>
      <c r="E139" s="6">
        <v>139472</v>
      </c>
      <c r="F139" s="6">
        <v>156536</v>
      </c>
      <c r="G139" s="6">
        <f t="shared" si="13"/>
        <v>296008</v>
      </c>
      <c r="H139" s="6">
        <v>349496</v>
      </c>
      <c r="I139" s="6">
        <v>366491</v>
      </c>
      <c r="J139" s="6">
        <f t="shared" si="14"/>
        <v>715987</v>
      </c>
      <c r="K139" s="6">
        <v>176144</v>
      </c>
      <c r="L139" s="6">
        <v>185265</v>
      </c>
      <c r="M139" s="4">
        <v>361405</v>
      </c>
    </row>
    <row r="140" spans="1:16">
      <c r="A140" s="3">
        <v>2012</v>
      </c>
      <c r="B140" s="6">
        <v>342813</v>
      </c>
      <c r="C140" s="6">
        <v>362462</v>
      </c>
      <c r="D140" s="6">
        <f t="shared" si="12"/>
        <v>705275</v>
      </c>
      <c r="E140" s="6">
        <v>143477</v>
      </c>
      <c r="F140" s="6">
        <v>161156</v>
      </c>
      <c r="G140" s="6">
        <f t="shared" si="13"/>
        <v>304633</v>
      </c>
      <c r="H140" s="6">
        <v>359531</v>
      </c>
      <c r="I140" s="6">
        <v>377308</v>
      </c>
      <c r="J140" s="6">
        <f t="shared" si="14"/>
        <v>736839</v>
      </c>
      <c r="K140" s="6">
        <v>181202</v>
      </c>
      <c r="L140" s="6">
        <v>190733</v>
      </c>
      <c r="M140" s="4">
        <v>371929</v>
      </c>
    </row>
    <row r="141" spans="1:16">
      <c r="A141" s="3">
        <v>2013</v>
      </c>
      <c r="B141" s="6">
        <v>352926</v>
      </c>
      <c r="C141" s="6">
        <v>373398</v>
      </c>
      <c r="D141" s="6">
        <f t="shared" si="12"/>
        <v>726324</v>
      </c>
      <c r="E141" s="6">
        <v>147709</v>
      </c>
      <c r="F141" s="6">
        <v>166018</v>
      </c>
      <c r="G141" s="6">
        <f t="shared" si="13"/>
        <v>313727</v>
      </c>
      <c r="H141" s="6">
        <v>370137</v>
      </c>
      <c r="I141" s="6">
        <v>388692</v>
      </c>
      <c r="J141" s="6">
        <f t="shared" si="14"/>
        <v>758829</v>
      </c>
      <c r="K141" s="6">
        <v>186547</v>
      </c>
      <c r="L141" s="6">
        <v>196488</v>
      </c>
      <c r="M141" s="4">
        <v>383028</v>
      </c>
    </row>
    <row r="142" spans="1:16">
      <c r="A142" s="3">
        <v>2014</v>
      </c>
      <c r="B142" s="6">
        <v>363552</v>
      </c>
      <c r="C142" s="6">
        <v>384848</v>
      </c>
      <c r="D142" s="6">
        <f t="shared" si="12"/>
        <v>748400</v>
      </c>
      <c r="E142" s="6">
        <v>152156</v>
      </c>
      <c r="F142" s="6">
        <v>171109</v>
      </c>
      <c r="G142" s="6">
        <f t="shared" si="13"/>
        <v>323265</v>
      </c>
      <c r="H142" s="6">
        <v>381281</v>
      </c>
      <c r="I142" s="6">
        <v>400611</v>
      </c>
      <c r="J142" s="6">
        <f t="shared" si="14"/>
        <v>781892</v>
      </c>
      <c r="K142" s="6">
        <v>192164</v>
      </c>
      <c r="L142" s="6">
        <v>202513</v>
      </c>
      <c r="M142" s="4">
        <v>394669</v>
      </c>
    </row>
    <row r="143" spans="1:16">
      <c r="A143" s="3">
        <v>2015</v>
      </c>
      <c r="B143" s="6">
        <v>374665</v>
      </c>
      <c r="C143" s="6">
        <v>396776</v>
      </c>
      <c r="D143" s="6">
        <f t="shared" si="12"/>
        <v>771441</v>
      </c>
      <c r="E143" s="6">
        <v>156807</v>
      </c>
      <c r="F143" s="6">
        <v>176413</v>
      </c>
      <c r="G143" s="6">
        <f t="shared" si="13"/>
        <v>333220</v>
      </c>
      <c r="H143" s="6">
        <v>392936</v>
      </c>
      <c r="I143" s="6">
        <v>413028</v>
      </c>
      <c r="J143" s="6">
        <f t="shared" si="14"/>
        <v>805964</v>
      </c>
      <c r="K143" s="6">
        <v>198038</v>
      </c>
      <c r="L143" s="6">
        <v>208790</v>
      </c>
      <c r="M143" s="4">
        <v>406819</v>
      </c>
    </row>
    <row r="144" spans="1:16">
      <c r="A144" s="3">
        <v>2016</v>
      </c>
      <c r="B144" s="6">
        <v>385679</v>
      </c>
      <c r="C144" s="6">
        <v>408590</v>
      </c>
      <c r="D144" s="6">
        <f t="shared" si="12"/>
        <v>794269</v>
      </c>
      <c r="E144" s="6">
        <v>161417</v>
      </c>
      <c r="F144" s="6">
        <v>181665</v>
      </c>
      <c r="G144" s="6">
        <f t="shared" si="13"/>
        <v>343082</v>
      </c>
      <c r="H144" s="6">
        <v>404487</v>
      </c>
      <c r="I144" s="6">
        <v>425326</v>
      </c>
      <c r="J144" s="6">
        <f t="shared" si="14"/>
        <v>829813</v>
      </c>
      <c r="K144" s="6">
        <v>203860</v>
      </c>
      <c r="L144" s="6">
        <v>215007</v>
      </c>
      <c r="M144" s="4">
        <v>418856</v>
      </c>
    </row>
    <row r="145" spans="1:13">
      <c r="A145" s="3">
        <v>2017</v>
      </c>
      <c r="B145" s="6">
        <v>396529</v>
      </c>
      <c r="C145" s="6">
        <v>420234</v>
      </c>
      <c r="D145" s="6">
        <f t="shared" si="12"/>
        <v>816763</v>
      </c>
      <c r="E145" s="6">
        <v>165958</v>
      </c>
      <c r="F145" s="6">
        <v>186842</v>
      </c>
      <c r="G145" s="6">
        <f t="shared" si="13"/>
        <v>352800</v>
      </c>
      <c r="H145" s="6">
        <v>415867</v>
      </c>
      <c r="I145" s="6">
        <v>437447</v>
      </c>
      <c r="J145" s="6">
        <f t="shared" si="14"/>
        <v>853314</v>
      </c>
      <c r="K145" s="6">
        <v>209595</v>
      </c>
      <c r="L145" s="6">
        <v>221134</v>
      </c>
      <c r="M145" s="4">
        <v>430718</v>
      </c>
    </row>
    <row r="146" spans="1:13">
      <c r="A146" s="3">
        <v>2018</v>
      </c>
      <c r="B146" s="6">
        <v>407140</v>
      </c>
      <c r="C146" s="6">
        <v>431632</v>
      </c>
      <c r="D146" s="6">
        <f t="shared" si="12"/>
        <v>838772</v>
      </c>
      <c r="E146" s="6">
        <v>170399</v>
      </c>
      <c r="F146" s="6">
        <v>191910</v>
      </c>
      <c r="G146" s="6">
        <f t="shared" si="13"/>
        <v>362309</v>
      </c>
      <c r="H146" s="6">
        <v>426995</v>
      </c>
      <c r="I146" s="6">
        <v>449312</v>
      </c>
      <c r="J146" s="6">
        <f t="shared" si="14"/>
        <v>876307</v>
      </c>
      <c r="K146" s="6">
        <v>215203</v>
      </c>
      <c r="L146" s="6">
        <v>227132</v>
      </c>
      <c r="M146" s="4">
        <v>442323</v>
      </c>
    </row>
    <row r="147" spans="1:13">
      <c r="A147" s="3">
        <v>2019</v>
      </c>
      <c r="B147" s="6">
        <v>417434</v>
      </c>
      <c r="C147" s="6">
        <v>442709</v>
      </c>
      <c r="D147" s="6">
        <f t="shared" si="12"/>
        <v>860143</v>
      </c>
      <c r="E147" s="6">
        <v>174708</v>
      </c>
      <c r="F147" s="6">
        <v>196835</v>
      </c>
      <c r="G147" s="6">
        <f t="shared" si="13"/>
        <v>371543</v>
      </c>
      <c r="H147" s="6">
        <v>437791</v>
      </c>
      <c r="I147" s="6">
        <v>460843</v>
      </c>
      <c r="J147" s="6">
        <f t="shared" si="14"/>
        <v>898634</v>
      </c>
      <c r="K147" s="6">
        <v>220645</v>
      </c>
      <c r="L147" s="6">
        <v>232961</v>
      </c>
      <c r="M147" s="4">
        <v>453592</v>
      </c>
    </row>
    <row r="148" spans="1:13">
      <c r="A148" s="3">
        <v>2020</v>
      </c>
      <c r="B148" s="6">
        <v>427344</v>
      </c>
      <c r="C148" s="6">
        <v>453396</v>
      </c>
      <c r="D148" s="6">
        <f t="shared" si="12"/>
        <v>880740</v>
      </c>
      <c r="E148" s="6">
        <v>178855</v>
      </c>
      <c r="F148" s="6">
        <v>201587</v>
      </c>
      <c r="G148" s="6">
        <f t="shared" si="13"/>
        <v>380442</v>
      </c>
      <c r="H148" s="6">
        <v>448185</v>
      </c>
      <c r="I148" s="6">
        <v>471967</v>
      </c>
      <c r="J148" s="6">
        <f t="shared" si="14"/>
        <v>920152</v>
      </c>
      <c r="K148" s="6">
        <v>225883</v>
      </c>
      <c r="L148" s="6">
        <v>238585</v>
      </c>
      <c r="M148" s="4">
        <v>464453</v>
      </c>
    </row>
    <row r="149" spans="1:13">
      <c r="A149" s="3">
        <v>2021</v>
      </c>
      <c r="B149" s="6">
        <v>436802</v>
      </c>
      <c r="C149" s="6">
        <v>463623</v>
      </c>
      <c r="D149" s="6">
        <f t="shared" si="12"/>
        <v>900425</v>
      </c>
      <c r="E149" s="6">
        <v>182813</v>
      </c>
      <c r="F149" s="6">
        <v>206134</v>
      </c>
      <c r="G149" s="6">
        <f t="shared" si="13"/>
        <v>388947</v>
      </c>
      <c r="H149" s="6">
        <v>458103</v>
      </c>
      <c r="I149" s="6">
        <v>482613</v>
      </c>
      <c r="J149" s="6">
        <f t="shared" si="14"/>
        <v>940716</v>
      </c>
      <c r="K149" s="6">
        <v>230882</v>
      </c>
      <c r="L149" s="6">
        <v>243966</v>
      </c>
      <c r="M149" s="4">
        <v>474833</v>
      </c>
    </row>
    <row r="150" spans="1:13">
      <c r="A150" s="3">
        <v>2022</v>
      </c>
      <c r="B150" s="6">
        <v>445748</v>
      </c>
      <c r="C150" s="6">
        <v>473331</v>
      </c>
      <c r="D150" s="6">
        <f t="shared" si="12"/>
        <v>919079</v>
      </c>
      <c r="E150" s="6">
        <v>186557</v>
      </c>
      <c r="F150" s="6">
        <v>210450</v>
      </c>
      <c r="G150" s="6">
        <f t="shared" si="13"/>
        <v>397007</v>
      </c>
      <c r="H150" s="6">
        <v>467485</v>
      </c>
      <c r="I150" s="6">
        <v>492719</v>
      </c>
      <c r="J150" s="6">
        <f t="shared" si="14"/>
        <v>960204</v>
      </c>
      <c r="K150" s="6">
        <v>235610</v>
      </c>
      <c r="L150" s="6">
        <v>249075</v>
      </c>
      <c r="M150" s="4">
        <v>484668</v>
      </c>
    </row>
    <row r="151" spans="1:13">
      <c r="A151" s="3">
        <v>2023</v>
      </c>
      <c r="B151" s="6">
        <v>454127</v>
      </c>
      <c r="C151" s="6">
        <v>482463</v>
      </c>
      <c r="D151" s="6">
        <f t="shared" si="12"/>
        <v>936590</v>
      </c>
      <c r="E151" s="6">
        <v>190064</v>
      </c>
      <c r="F151" s="6">
        <v>214510</v>
      </c>
      <c r="G151" s="6">
        <f t="shared" si="13"/>
        <v>404574</v>
      </c>
      <c r="H151" s="6">
        <v>476273</v>
      </c>
      <c r="I151" s="6">
        <v>502225</v>
      </c>
      <c r="J151" s="6">
        <f t="shared" si="14"/>
        <v>978498</v>
      </c>
      <c r="K151" s="6">
        <v>240039</v>
      </c>
      <c r="L151" s="6">
        <v>253880</v>
      </c>
      <c r="M151" s="4">
        <v>493902</v>
      </c>
    </row>
    <row r="152" spans="1:13">
      <c r="A152" s="3">
        <v>2024</v>
      </c>
      <c r="B152" s="6">
        <v>461917</v>
      </c>
      <c r="C152" s="6">
        <v>490996</v>
      </c>
      <c r="D152" s="6">
        <f>C152+B152</f>
        <v>952913</v>
      </c>
      <c r="E152" s="6">
        <v>193325</v>
      </c>
      <c r="F152" s="6">
        <v>218304</v>
      </c>
      <c r="G152" s="6">
        <f>F152+E152</f>
        <v>411629</v>
      </c>
      <c r="H152" s="6">
        <v>484443</v>
      </c>
      <c r="I152" s="6">
        <v>511107</v>
      </c>
      <c r="J152" s="6">
        <f>I152+H152</f>
        <v>995550</v>
      </c>
      <c r="K152" s="6">
        <v>244157</v>
      </c>
      <c r="L152" s="6">
        <v>258370</v>
      </c>
      <c r="M152" s="4">
        <v>502508</v>
      </c>
    </row>
    <row r="153" spans="1:13">
      <c r="A153" s="3">
        <v>2025</v>
      </c>
      <c r="B153" s="6">
        <v>469087</v>
      </c>
      <c r="C153" s="6">
        <v>498889</v>
      </c>
      <c r="D153" s="6">
        <f>C153+B153</f>
        <v>967976</v>
      </c>
      <c r="E153" s="6">
        <v>196326</v>
      </c>
      <c r="F153" s="6">
        <v>221814</v>
      </c>
      <c r="G153" s="6">
        <f>F153+E153</f>
        <v>418140</v>
      </c>
      <c r="H153" s="6">
        <v>491963</v>
      </c>
      <c r="I153" s="6">
        <v>519324</v>
      </c>
      <c r="J153" s="6">
        <f>I153+H153</f>
        <v>1011287</v>
      </c>
      <c r="K153" s="6">
        <v>247947</v>
      </c>
      <c r="L153" s="6">
        <v>262524</v>
      </c>
      <c r="M153" s="4">
        <v>510450</v>
      </c>
    </row>
    <row r="154" spans="1:13">
      <c r="A154" s="91" t="s">
        <v>95</v>
      </c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2"/>
    </row>
    <row r="155" spans="1:13" ht="15" customHeight="1">
      <c r="A155" s="102" t="s">
        <v>0</v>
      </c>
      <c r="B155" s="99" t="s">
        <v>12</v>
      </c>
      <c r="C155" s="100"/>
      <c r="D155" s="101"/>
      <c r="E155" s="99" t="s">
        <v>13</v>
      </c>
      <c r="F155" s="100"/>
      <c r="G155" s="101"/>
      <c r="H155" s="99" t="s">
        <v>14</v>
      </c>
      <c r="I155" s="100"/>
      <c r="J155" s="101"/>
      <c r="K155" s="99" t="s">
        <v>15</v>
      </c>
      <c r="L155" s="100"/>
      <c r="M155" s="101"/>
    </row>
    <row r="156" spans="1:13">
      <c r="A156" s="103"/>
      <c r="B156" s="79" t="s">
        <v>57</v>
      </c>
      <c r="C156" s="79" t="s">
        <v>58</v>
      </c>
      <c r="D156" s="79" t="s">
        <v>59</v>
      </c>
      <c r="E156" s="79" t="s">
        <v>57</v>
      </c>
      <c r="F156" s="79" t="s">
        <v>58</v>
      </c>
      <c r="G156" s="79" t="s">
        <v>59</v>
      </c>
      <c r="H156" s="79" t="s">
        <v>57</v>
      </c>
      <c r="I156" s="79" t="s">
        <v>58</v>
      </c>
      <c r="J156" s="79" t="s">
        <v>59</v>
      </c>
      <c r="K156" s="79" t="s">
        <v>57</v>
      </c>
      <c r="L156" s="79" t="s">
        <v>58</v>
      </c>
      <c r="M156" s="79" t="s">
        <v>59</v>
      </c>
    </row>
    <row r="157" spans="1:13">
      <c r="A157" s="3">
        <v>2026</v>
      </c>
      <c r="B157" s="6">
        <v>476535</v>
      </c>
      <c r="C157" s="6">
        <v>507032</v>
      </c>
      <c r="D157" s="6">
        <f t="shared" si="12"/>
        <v>983567</v>
      </c>
      <c r="E157" s="6">
        <v>199443</v>
      </c>
      <c r="F157" s="6">
        <v>225434</v>
      </c>
      <c r="G157" s="6">
        <f t="shared" si="13"/>
        <v>424877</v>
      </c>
      <c r="H157" s="6">
        <v>499775</v>
      </c>
      <c r="I157" s="6">
        <v>527800</v>
      </c>
      <c r="J157" s="6">
        <f t="shared" si="14"/>
        <v>1027575</v>
      </c>
      <c r="K157" s="6">
        <v>251884</v>
      </c>
      <c r="L157" s="6">
        <v>266809</v>
      </c>
      <c r="M157" s="4">
        <v>518671</v>
      </c>
    </row>
    <row r="158" spans="1:13">
      <c r="A158" s="3">
        <v>2027</v>
      </c>
      <c r="B158" s="6">
        <v>484206</v>
      </c>
      <c r="C158" s="6">
        <v>515395</v>
      </c>
      <c r="D158" s="6">
        <f t="shared" si="12"/>
        <v>999601</v>
      </c>
      <c r="E158" s="6">
        <v>202653</v>
      </c>
      <c r="F158" s="6">
        <v>229152</v>
      </c>
      <c r="G158" s="6">
        <f t="shared" si="13"/>
        <v>431805</v>
      </c>
      <c r="H158" s="6">
        <v>507819</v>
      </c>
      <c r="I158" s="6">
        <v>536506</v>
      </c>
      <c r="J158" s="6">
        <f t="shared" si="14"/>
        <v>1044325</v>
      </c>
      <c r="K158" s="6">
        <v>255938</v>
      </c>
      <c r="L158" s="6">
        <v>271210</v>
      </c>
      <c r="M158" s="4">
        <v>527125</v>
      </c>
    </row>
    <row r="159" spans="1:13">
      <c r="A159" s="3">
        <v>2028</v>
      </c>
      <c r="B159" s="6">
        <v>492086</v>
      </c>
      <c r="C159" s="6">
        <v>523967</v>
      </c>
      <c r="D159" s="6">
        <f t="shared" si="12"/>
        <v>1016053</v>
      </c>
      <c r="E159" s="6">
        <v>205951</v>
      </c>
      <c r="F159" s="6">
        <v>232963</v>
      </c>
      <c r="G159" s="6">
        <f t="shared" si="13"/>
        <v>438914</v>
      </c>
      <c r="H159" s="6">
        <v>516083</v>
      </c>
      <c r="I159" s="6">
        <v>545428</v>
      </c>
      <c r="J159" s="6">
        <f t="shared" si="14"/>
        <v>1061511</v>
      </c>
      <c r="K159" s="6">
        <v>260103</v>
      </c>
      <c r="L159" s="6">
        <v>275720</v>
      </c>
      <c r="M159" s="4">
        <v>535799</v>
      </c>
    </row>
    <row r="160" spans="1:13">
      <c r="A160" s="3">
        <v>2029</v>
      </c>
      <c r="B160" s="6">
        <v>500198</v>
      </c>
      <c r="C160" s="6">
        <v>532770</v>
      </c>
      <c r="D160" s="6">
        <f t="shared" si="12"/>
        <v>1032968</v>
      </c>
      <c r="E160" s="6">
        <v>209346</v>
      </c>
      <c r="F160" s="6">
        <v>236878</v>
      </c>
      <c r="G160" s="6">
        <f t="shared" si="13"/>
        <v>446224</v>
      </c>
      <c r="H160" s="6">
        <v>524591</v>
      </c>
      <c r="I160" s="6">
        <v>554592</v>
      </c>
      <c r="J160" s="6">
        <f t="shared" si="14"/>
        <v>1079183</v>
      </c>
      <c r="K160" s="6">
        <v>264391</v>
      </c>
      <c r="L160" s="6">
        <v>280353</v>
      </c>
      <c r="M160" s="4">
        <v>544718</v>
      </c>
    </row>
    <row r="161" spans="1:13">
      <c r="A161" s="3">
        <v>2030</v>
      </c>
      <c r="B161" s="6">
        <v>508558</v>
      </c>
      <c r="C161" s="6">
        <v>541821</v>
      </c>
      <c r="D161" s="6">
        <f t="shared" si="12"/>
        <v>1050379</v>
      </c>
      <c r="E161" s="6">
        <v>212845</v>
      </c>
      <c r="F161" s="6">
        <v>240902</v>
      </c>
      <c r="G161" s="6">
        <f t="shared" si="13"/>
        <v>453747</v>
      </c>
      <c r="H161" s="6">
        <v>533359</v>
      </c>
      <c r="I161" s="6">
        <v>564013</v>
      </c>
      <c r="J161" s="6">
        <f t="shared" si="14"/>
        <v>1097372</v>
      </c>
      <c r="K161" s="6">
        <v>268810</v>
      </c>
      <c r="L161" s="6">
        <v>285115</v>
      </c>
      <c r="M161" s="4">
        <v>553899</v>
      </c>
    </row>
    <row r="162" spans="1:1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>
      <c r="A163" s="102" t="s">
        <v>0</v>
      </c>
      <c r="B163" s="99" t="s">
        <v>16</v>
      </c>
      <c r="C163" s="100"/>
      <c r="D163" s="101"/>
      <c r="E163" s="99" t="s">
        <v>17</v>
      </c>
      <c r="F163" s="100"/>
      <c r="G163" s="101"/>
      <c r="H163" s="8"/>
      <c r="I163" s="8"/>
      <c r="J163" s="8"/>
      <c r="K163" s="8"/>
      <c r="L163" s="8"/>
      <c r="M163" s="8"/>
    </row>
    <row r="164" spans="1:13">
      <c r="A164" s="103"/>
      <c r="B164" s="79" t="s">
        <v>57</v>
      </c>
      <c r="C164" s="79" t="s">
        <v>58</v>
      </c>
      <c r="D164" s="79" t="s">
        <v>59</v>
      </c>
      <c r="E164" s="79" t="s">
        <v>57</v>
      </c>
      <c r="F164" s="79" t="s">
        <v>58</v>
      </c>
      <c r="G164" s="79" t="s">
        <v>59</v>
      </c>
      <c r="H164" s="8"/>
      <c r="I164" s="8"/>
      <c r="J164" s="8"/>
      <c r="K164" s="8"/>
      <c r="L164" s="8"/>
      <c r="M164" s="8"/>
    </row>
    <row r="165" spans="1:13">
      <c r="A165" s="3">
        <v>2008</v>
      </c>
      <c r="B165" s="6">
        <v>197357</v>
      </c>
      <c r="C165" s="6">
        <v>203173</v>
      </c>
      <c r="D165" s="4">
        <v>400530</v>
      </c>
      <c r="E165" s="6">
        <v>274976</v>
      </c>
      <c r="F165" s="6">
        <v>222190</v>
      </c>
      <c r="G165" s="4">
        <v>497166</v>
      </c>
      <c r="H165" s="8"/>
      <c r="I165" s="8"/>
      <c r="J165" s="8"/>
      <c r="K165" s="8"/>
      <c r="L165" s="8"/>
      <c r="M165" s="8"/>
    </row>
    <row r="166" spans="1:13">
      <c r="A166" s="3">
        <v>2009</v>
      </c>
      <c r="B166" s="6">
        <v>202365</v>
      </c>
      <c r="C166" s="6">
        <v>208576</v>
      </c>
      <c r="D166" s="4">
        <v>410941</v>
      </c>
      <c r="E166" s="6">
        <v>281953</v>
      </c>
      <c r="F166" s="6">
        <v>228099</v>
      </c>
      <c r="G166" s="4">
        <v>510089</v>
      </c>
      <c r="H166" s="8"/>
      <c r="I166" s="8"/>
      <c r="J166" s="8"/>
      <c r="K166" s="8"/>
      <c r="L166" s="8"/>
      <c r="M166" s="8"/>
    </row>
    <row r="167" spans="1:13">
      <c r="A167" s="3">
        <v>2010</v>
      </c>
      <c r="B167" s="6">
        <v>207758</v>
      </c>
      <c r="C167" s="6">
        <v>214360</v>
      </c>
      <c r="D167" s="4">
        <v>422118</v>
      </c>
      <c r="E167" s="6">
        <v>289468</v>
      </c>
      <c r="F167" s="6">
        <v>234424</v>
      </c>
      <c r="G167" s="4">
        <v>523963</v>
      </c>
      <c r="H167" s="8"/>
      <c r="I167" s="8"/>
      <c r="J167" s="8"/>
      <c r="K167" s="8"/>
      <c r="L167" s="8"/>
      <c r="M167" s="8"/>
    </row>
    <row r="168" spans="1:13">
      <c r="A168" s="3">
        <v>2011</v>
      </c>
      <c r="B168" s="6">
        <v>213522</v>
      </c>
      <c r="C168" s="6">
        <v>220508</v>
      </c>
      <c r="D168" s="4">
        <v>434031</v>
      </c>
      <c r="E168" s="6">
        <v>297499</v>
      </c>
      <c r="F168" s="6">
        <v>241148</v>
      </c>
      <c r="G168" s="4">
        <v>538749</v>
      </c>
      <c r="H168" s="8"/>
      <c r="I168" s="8"/>
      <c r="J168" s="8"/>
      <c r="K168" s="8"/>
      <c r="L168" s="8"/>
      <c r="M168" s="8"/>
    </row>
    <row r="169" spans="1:13">
      <c r="A169" s="3">
        <v>2012</v>
      </c>
      <c r="B169" s="6">
        <v>219653</v>
      </c>
      <c r="C169" s="6">
        <v>227016</v>
      </c>
      <c r="D169" s="4">
        <v>446670</v>
      </c>
      <c r="E169" s="6">
        <v>306041</v>
      </c>
      <c r="F169" s="6">
        <v>248265</v>
      </c>
      <c r="G169" s="4">
        <v>554438</v>
      </c>
      <c r="H169" s="8"/>
      <c r="I169" s="8"/>
      <c r="J169" s="8"/>
      <c r="K169" s="8"/>
      <c r="L169" s="8"/>
      <c r="M169" s="8"/>
    </row>
    <row r="170" spans="1:13">
      <c r="A170" s="3">
        <v>2013</v>
      </c>
      <c r="B170" s="6">
        <v>226133</v>
      </c>
      <c r="C170" s="6">
        <v>233866</v>
      </c>
      <c r="D170" s="4">
        <v>459999</v>
      </c>
      <c r="E170" s="6">
        <v>315069</v>
      </c>
      <c r="F170" s="6">
        <v>255755</v>
      </c>
      <c r="G170" s="4">
        <v>570983</v>
      </c>
      <c r="H170" s="8"/>
      <c r="I170" s="8"/>
      <c r="J170" s="8"/>
      <c r="K170" s="8"/>
      <c r="L170" s="8"/>
      <c r="M170" s="8"/>
    </row>
    <row r="171" spans="1:13">
      <c r="A171" s="3">
        <v>2014</v>
      </c>
      <c r="B171" s="6">
        <v>232941</v>
      </c>
      <c r="C171" s="6">
        <v>241037</v>
      </c>
      <c r="D171" s="4">
        <v>473979</v>
      </c>
      <c r="E171" s="6">
        <v>324555</v>
      </c>
      <c r="F171" s="6">
        <v>263598</v>
      </c>
      <c r="G171" s="4">
        <v>588336</v>
      </c>
      <c r="H171" s="8"/>
      <c r="I171" s="8"/>
      <c r="J171" s="8"/>
      <c r="K171" s="8"/>
      <c r="L171" s="8"/>
      <c r="M171" s="8"/>
    </row>
    <row r="172" spans="1:13">
      <c r="A172" s="3">
        <v>2015</v>
      </c>
      <c r="B172" s="6">
        <v>240061</v>
      </c>
      <c r="C172" s="6">
        <v>248508</v>
      </c>
      <c r="D172" s="4">
        <v>488570</v>
      </c>
      <c r="E172" s="6">
        <v>334476</v>
      </c>
      <c r="F172" s="6">
        <v>271768</v>
      </c>
      <c r="G172" s="4">
        <v>606448</v>
      </c>
      <c r="H172" s="8"/>
      <c r="I172" s="8"/>
      <c r="J172" s="8"/>
      <c r="K172" s="8"/>
      <c r="L172" s="8"/>
      <c r="M172" s="8"/>
    </row>
    <row r="173" spans="1:13">
      <c r="A173" s="3">
        <v>2016</v>
      </c>
      <c r="B173" s="6">
        <v>247118</v>
      </c>
      <c r="C173" s="6">
        <v>255907</v>
      </c>
      <c r="D173" s="4">
        <v>503027</v>
      </c>
      <c r="E173" s="6">
        <v>344308</v>
      </c>
      <c r="F173" s="6">
        <v>279860</v>
      </c>
      <c r="G173" s="4">
        <v>624392</v>
      </c>
      <c r="H173" s="8"/>
      <c r="I173" s="8"/>
      <c r="J173" s="8"/>
      <c r="K173" s="8"/>
      <c r="L173" s="8"/>
      <c r="M173" s="8"/>
    </row>
    <row r="174" spans="1:13">
      <c r="A174" s="3">
        <v>2017</v>
      </c>
      <c r="B174" s="6">
        <v>254071</v>
      </c>
      <c r="C174" s="6">
        <v>263200</v>
      </c>
      <c r="D174" s="4">
        <v>517272</v>
      </c>
      <c r="E174" s="6">
        <v>353995</v>
      </c>
      <c r="F174" s="6">
        <v>287835</v>
      </c>
      <c r="G174" s="4">
        <v>642074</v>
      </c>
      <c r="H174" s="8"/>
      <c r="I174" s="8"/>
      <c r="J174" s="8"/>
      <c r="K174" s="8"/>
      <c r="L174" s="8"/>
      <c r="M174" s="8"/>
    </row>
    <row r="175" spans="1:13">
      <c r="A175" s="3">
        <v>2018</v>
      </c>
      <c r="B175" s="6">
        <v>260869</v>
      </c>
      <c r="C175" s="6">
        <v>270339</v>
      </c>
      <c r="D175" s="4">
        <v>531210</v>
      </c>
      <c r="E175" s="6">
        <v>363467</v>
      </c>
      <c r="F175" s="6">
        <v>295643</v>
      </c>
      <c r="G175" s="4">
        <v>659375</v>
      </c>
      <c r="H175" s="8"/>
      <c r="I175" s="8"/>
      <c r="J175" s="8"/>
      <c r="K175" s="8"/>
      <c r="L175" s="8"/>
      <c r="M175" s="8"/>
    </row>
    <row r="176" spans="1:13">
      <c r="A176" s="3">
        <v>2019</v>
      </c>
      <c r="B176" s="6">
        <v>267465</v>
      </c>
      <c r="C176" s="6">
        <v>277277</v>
      </c>
      <c r="D176" s="4">
        <v>544743</v>
      </c>
      <c r="E176" s="6">
        <v>372657</v>
      </c>
      <c r="F176" s="6">
        <v>303230</v>
      </c>
      <c r="G176" s="4">
        <v>676174</v>
      </c>
      <c r="H176" s="8"/>
      <c r="I176" s="8"/>
      <c r="J176" s="8"/>
      <c r="K176" s="8"/>
      <c r="L176" s="8"/>
      <c r="M176" s="8"/>
    </row>
    <row r="177" spans="1:13">
      <c r="A177" s="3">
        <v>2020</v>
      </c>
      <c r="B177" s="6">
        <v>273815</v>
      </c>
      <c r="C177" s="6">
        <v>283970</v>
      </c>
      <c r="D177" s="4">
        <v>557787</v>
      </c>
      <c r="E177" s="6">
        <v>381504</v>
      </c>
      <c r="F177" s="6">
        <v>310549</v>
      </c>
      <c r="G177" s="4">
        <v>692364</v>
      </c>
      <c r="H177" s="8"/>
      <c r="I177" s="8"/>
      <c r="J177" s="8"/>
      <c r="K177" s="8"/>
      <c r="L177" s="8"/>
      <c r="M177" s="8"/>
    </row>
    <row r="178" spans="1:13">
      <c r="A178" s="3">
        <v>2021</v>
      </c>
      <c r="B178" s="6">
        <v>279875</v>
      </c>
      <c r="C178" s="6">
        <v>290375</v>
      </c>
      <c r="D178" s="4">
        <v>570252</v>
      </c>
      <c r="E178" s="6">
        <v>389947</v>
      </c>
      <c r="F178" s="6">
        <v>317555</v>
      </c>
      <c r="G178" s="4">
        <v>707837</v>
      </c>
      <c r="H178" s="8"/>
      <c r="I178" s="8"/>
      <c r="J178" s="8"/>
      <c r="K178" s="8"/>
      <c r="L178" s="8"/>
      <c r="M178" s="8"/>
    </row>
    <row r="179" spans="1:13">
      <c r="A179" s="3">
        <v>2022</v>
      </c>
      <c r="B179" s="6">
        <v>285607</v>
      </c>
      <c r="C179" s="6">
        <v>296456</v>
      </c>
      <c r="D179" s="4">
        <v>582064</v>
      </c>
      <c r="E179" s="6">
        <v>397933</v>
      </c>
      <c r="F179" s="6">
        <v>324204</v>
      </c>
      <c r="G179" s="4">
        <v>722499</v>
      </c>
      <c r="H179" s="8"/>
      <c r="I179" s="8"/>
      <c r="J179" s="8"/>
      <c r="K179" s="8"/>
      <c r="L179" s="8"/>
      <c r="M179" s="8"/>
    </row>
    <row r="180" spans="1:13">
      <c r="A180" s="3">
        <v>2023</v>
      </c>
      <c r="B180" s="6">
        <v>290976</v>
      </c>
      <c r="C180" s="6">
        <v>302175</v>
      </c>
      <c r="D180" s="4">
        <v>593153</v>
      </c>
      <c r="E180" s="6">
        <v>405414</v>
      </c>
      <c r="F180" s="6">
        <v>330459</v>
      </c>
      <c r="G180" s="4">
        <v>736263</v>
      </c>
      <c r="H180" s="8"/>
      <c r="I180" s="8"/>
      <c r="J180" s="8"/>
      <c r="K180" s="8"/>
      <c r="L180" s="8"/>
      <c r="M180" s="8"/>
    </row>
    <row r="181" spans="1:13">
      <c r="A181" s="3">
        <v>2024</v>
      </c>
      <c r="B181" s="6">
        <v>295967</v>
      </c>
      <c r="C181" s="6">
        <v>307519</v>
      </c>
      <c r="D181" s="4">
        <v>603489</v>
      </c>
      <c r="E181" s="6">
        <v>412369</v>
      </c>
      <c r="F181" s="6">
        <v>336303</v>
      </c>
      <c r="G181" s="4">
        <v>749093</v>
      </c>
      <c r="H181" s="8"/>
      <c r="I181" s="8"/>
      <c r="J181" s="8"/>
      <c r="K181" s="8"/>
      <c r="L181" s="8"/>
      <c r="M181" s="8"/>
    </row>
    <row r="182" spans="1:13">
      <c r="A182" s="3">
        <v>2025</v>
      </c>
      <c r="B182" s="6">
        <v>300561</v>
      </c>
      <c r="C182" s="6">
        <v>312463</v>
      </c>
      <c r="D182" s="4">
        <v>613027</v>
      </c>
      <c r="E182" s="6">
        <v>418770</v>
      </c>
      <c r="F182" s="6">
        <v>341710</v>
      </c>
      <c r="G182" s="4">
        <v>760932</v>
      </c>
      <c r="H182" s="8"/>
      <c r="I182" s="8"/>
      <c r="J182" s="8"/>
      <c r="K182" s="8"/>
      <c r="L182" s="8"/>
      <c r="M182" s="8"/>
    </row>
    <row r="183" spans="1:13">
      <c r="A183" s="3">
        <v>2026</v>
      </c>
      <c r="B183" s="6">
        <v>305333</v>
      </c>
      <c r="C183" s="6">
        <v>317563</v>
      </c>
      <c r="D183" s="4">
        <v>622899</v>
      </c>
      <c r="E183" s="6">
        <v>425419</v>
      </c>
      <c r="F183" s="6">
        <v>347287</v>
      </c>
      <c r="G183" s="4">
        <v>773186</v>
      </c>
      <c r="H183" s="8"/>
      <c r="I183" s="8"/>
      <c r="J183" s="8"/>
      <c r="K183" s="8"/>
      <c r="L183" s="8"/>
      <c r="M183" s="8"/>
    </row>
    <row r="184" spans="1:13">
      <c r="A184" s="3">
        <v>2027</v>
      </c>
      <c r="B184" s="6">
        <v>310248</v>
      </c>
      <c r="C184" s="6">
        <v>322801</v>
      </c>
      <c r="D184" s="4">
        <v>633052</v>
      </c>
      <c r="E184" s="6">
        <v>432267</v>
      </c>
      <c r="F184" s="6">
        <v>353015</v>
      </c>
      <c r="G184" s="4">
        <v>785789</v>
      </c>
      <c r="H184" s="8"/>
      <c r="I184" s="8"/>
      <c r="J184" s="8"/>
      <c r="K184" s="8"/>
      <c r="L184" s="8"/>
      <c r="M184" s="8"/>
    </row>
    <row r="185" spans="1:13">
      <c r="A185" s="3">
        <v>2028</v>
      </c>
      <c r="B185" s="6">
        <v>315297</v>
      </c>
      <c r="C185" s="6">
        <v>328170</v>
      </c>
      <c r="D185" s="4">
        <v>643469</v>
      </c>
      <c r="E185" s="6">
        <v>439301</v>
      </c>
      <c r="F185" s="6">
        <v>358886</v>
      </c>
      <c r="G185" s="4">
        <v>798720</v>
      </c>
      <c r="H185" s="8"/>
      <c r="I185" s="8"/>
      <c r="J185" s="8"/>
      <c r="K185" s="8"/>
      <c r="L185" s="8"/>
      <c r="M185" s="8"/>
    </row>
    <row r="186" spans="1:13">
      <c r="A186" s="3">
        <v>2029</v>
      </c>
      <c r="B186" s="6">
        <v>320495</v>
      </c>
      <c r="C186" s="6">
        <v>333683</v>
      </c>
      <c r="D186" s="4">
        <v>654182</v>
      </c>
      <c r="E186" s="6">
        <v>446543</v>
      </c>
      <c r="F186" s="6">
        <v>364916</v>
      </c>
      <c r="G186" s="4">
        <v>812016</v>
      </c>
      <c r="H186" s="8"/>
      <c r="I186" s="8"/>
      <c r="J186" s="8"/>
      <c r="K186" s="8"/>
      <c r="L186" s="8"/>
      <c r="M186" s="8"/>
    </row>
    <row r="187" spans="1:13">
      <c r="A187" s="3">
        <v>2030</v>
      </c>
      <c r="B187" s="6">
        <v>325852</v>
      </c>
      <c r="C187" s="6">
        <v>339352</v>
      </c>
      <c r="D187" s="4">
        <v>665206</v>
      </c>
      <c r="E187" s="6">
        <v>454007</v>
      </c>
      <c r="F187" s="6">
        <v>371115</v>
      </c>
      <c r="G187" s="4">
        <v>825701</v>
      </c>
      <c r="H187" s="8"/>
      <c r="I187" s="8"/>
      <c r="J187" s="8"/>
      <c r="K187" s="8"/>
      <c r="L187" s="8"/>
      <c r="M187" s="8"/>
    </row>
  </sheetData>
  <mergeCells count="31">
    <mergeCell ref="K155:M155"/>
    <mergeCell ref="A155:A156"/>
    <mergeCell ref="A104:A105"/>
    <mergeCell ref="B104:D104"/>
    <mergeCell ref="E104:G104"/>
    <mergeCell ref="H104:J104"/>
    <mergeCell ref="K134:M134"/>
    <mergeCell ref="K104:M104"/>
    <mergeCell ref="H134:J134"/>
    <mergeCell ref="A163:A164"/>
    <mergeCell ref="B163:D163"/>
    <mergeCell ref="E163:G163"/>
    <mergeCell ref="B155:D155"/>
    <mergeCell ref="E155:G155"/>
    <mergeCell ref="H155:J155"/>
    <mergeCell ref="A25:M25"/>
    <mergeCell ref="A103:M103"/>
    <mergeCell ref="E134:G134"/>
    <mergeCell ref="A53:A54"/>
    <mergeCell ref="B53:D53"/>
    <mergeCell ref="E53:G53"/>
    <mergeCell ref="H53:J53"/>
    <mergeCell ref="K53:M53"/>
    <mergeCell ref="B79:D79"/>
    <mergeCell ref="E79:G79"/>
    <mergeCell ref="K79:M79"/>
    <mergeCell ref="A134:A135"/>
    <mergeCell ref="A79:A80"/>
    <mergeCell ref="A108:A109"/>
    <mergeCell ref="H79:J79"/>
    <mergeCell ref="B134:D134"/>
  </mergeCells>
  <pageMargins left="0.70866141732283472" right="0.70866141732283472" top="0.74803149606299213" bottom="0.74803149606299213" header="0.31496062992125984" footer="0.31496062992125984"/>
  <pageSetup paperSize="9" firstPageNumber="5" orientation="portrait" useFirstPageNumber="1" horizontalDpi="1200" verticalDpi="1200" r:id="rId1"/>
  <headerFoot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6"/>
  <sheetViews>
    <sheetView topLeftCell="A100" workbookViewId="0">
      <selection activeCell="C104" sqref="C104"/>
    </sheetView>
  </sheetViews>
  <sheetFormatPr baseColWidth="10" defaultRowHeight="15"/>
  <cols>
    <col min="1" max="1" width="7.28515625" customWidth="1"/>
    <col min="2" max="2" width="6.5703125" customWidth="1"/>
    <col min="3" max="3" width="6.42578125" customWidth="1"/>
    <col min="4" max="4" width="7.28515625" customWidth="1"/>
    <col min="5" max="5" width="5.85546875" customWidth="1"/>
    <col min="6" max="6" width="6.5703125" customWidth="1"/>
    <col min="7" max="7" width="7.140625" customWidth="1"/>
    <col min="8" max="8" width="5.85546875" customWidth="1"/>
    <col min="9" max="9" width="6.42578125" customWidth="1"/>
    <col min="10" max="10" width="6.85546875" customWidth="1"/>
    <col min="11" max="11" width="5.85546875" customWidth="1"/>
    <col min="12" max="12" width="6.42578125" customWidth="1"/>
    <col min="13" max="13" width="5.85546875" customWidth="1"/>
  </cols>
  <sheetData>
    <row r="1" spans="1:13">
      <c r="A1" s="7" t="s">
        <v>48</v>
      </c>
      <c r="B1" s="44"/>
      <c r="C1" s="7"/>
      <c r="D1" s="7"/>
      <c r="E1" s="7"/>
      <c r="F1" s="7"/>
      <c r="G1" s="7"/>
      <c r="H1" s="7"/>
      <c r="I1" s="24"/>
      <c r="J1" s="24"/>
    </row>
    <row r="2" spans="1:1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3">
      <c r="A3" s="116" t="s">
        <v>21</v>
      </c>
      <c r="B3" s="117">
        <v>2008</v>
      </c>
      <c r="C3" s="117"/>
      <c r="D3" s="117"/>
      <c r="E3" s="108">
        <v>2009</v>
      </c>
      <c r="F3" s="108"/>
      <c r="G3" s="108"/>
      <c r="H3" s="108">
        <v>2010</v>
      </c>
      <c r="I3" s="108"/>
      <c r="J3" s="108"/>
      <c r="K3" s="108">
        <v>2011</v>
      </c>
      <c r="L3" s="108"/>
      <c r="M3" s="108"/>
    </row>
    <row r="4" spans="1:13" ht="15" customHeight="1">
      <c r="A4" s="116"/>
      <c r="B4" s="48" t="s">
        <v>57</v>
      </c>
      <c r="C4" s="48" t="s">
        <v>58</v>
      </c>
      <c r="D4" s="45" t="s">
        <v>59</v>
      </c>
      <c r="E4" s="48" t="s">
        <v>57</v>
      </c>
      <c r="F4" s="48" t="s">
        <v>58</v>
      </c>
      <c r="G4" s="45" t="s">
        <v>59</v>
      </c>
      <c r="H4" s="48" t="s">
        <v>57</v>
      </c>
      <c r="I4" s="48" t="s">
        <v>58</v>
      </c>
      <c r="J4" s="45" t="s">
        <v>59</v>
      </c>
      <c r="K4" s="48" t="s">
        <v>57</v>
      </c>
      <c r="L4" s="48" t="s">
        <v>58</v>
      </c>
      <c r="M4" s="45" t="s">
        <v>59</v>
      </c>
    </row>
    <row r="5" spans="1:13">
      <c r="A5" s="50" t="s">
        <v>23</v>
      </c>
      <c r="B5" s="51">
        <v>60533</v>
      </c>
      <c r="C5" s="51">
        <v>63443</v>
      </c>
      <c r="D5" s="51">
        <v>123976</v>
      </c>
      <c r="E5" s="51">
        <f>ROUND('[1]Pop tot et prov'!$K$6*([1]KIRUNDO!B5/[1]KIRUNDO!$D$22),0)</f>
        <v>62106</v>
      </c>
      <c r="F5" s="51">
        <f>ROUND('[1]Pop tot et prov'!$K$6*([1]KIRUNDO!C5/[1]KIRUNDO!$D$22),0)</f>
        <v>65092</v>
      </c>
      <c r="G5" s="52">
        <f t="shared" ref="G5:G22" si="0">SUM(E5:F5)</f>
        <v>127198</v>
      </c>
      <c r="H5" s="51">
        <f>ROUND('[1]Pop tot et prov'!$K$7*([1]KIRUNDO!B5/[1]KIRUNDO!$D$22),0)</f>
        <v>63796</v>
      </c>
      <c r="I5" s="51">
        <f>ROUND('[1]Pop tot et prov'!$K$7*([1]KIRUNDO!C5/[1]KIRUNDO!$D$22),0)</f>
        <v>66862</v>
      </c>
      <c r="J5" s="52">
        <f t="shared" ref="J5:J22" si="1">SUM(H5:I5)</f>
        <v>130658</v>
      </c>
      <c r="K5" s="51">
        <f>ROUND('[1]Pop tot et prov'!$K$8*([1]KIRUNDO!B5/[1]KIRUNDO!$D$22),0)</f>
        <v>65596</v>
      </c>
      <c r="L5" s="51">
        <f>ROUND('[1]Pop tot et prov'!$K$8*([1]KIRUNDO!C5/[1]KIRUNDO!$D$22),0)</f>
        <v>68749</v>
      </c>
      <c r="M5" s="52">
        <f t="shared" ref="M5:M22" si="2">SUM(K5:L5)</f>
        <v>134345</v>
      </c>
    </row>
    <row r="6" spans="1:13">
      <c r="A6" s="50" t="s">
        <v>24</v>
      </c>
      <c r="B6" s="51">
        <v>45011</v>
      </c>
      <c r="C6" s="51">
        <v>47787</v>
      </c>
      <c r="D6" s="51">
        <v>92799</v>
      </c>
      <c r="E6" s="51">
        <f>ROUND('[1]Pop tot et prov'!$K$6*([1]KIRUNDO!B6/[1]KIRUNDO!$D$22),0)</f>
        <v>46181</v>
      </c>
      <c r="F6" s="51">
        <f>ROUND('[1]Pop tot et prov'!$K$6*([1]KIRUNDO!C6/[1]KIRUNDO!$D$22),0)</f>
        <v>49029</v>
      </c>
      <c r="G6" s="52">
        <f t="shared" si="0"/>
        <v>95210</v>
      </c>
      <c r="H6" s="51">
        <f>ROUND('[1]Pop tot et prov'!$K$7*([1]KIRUNDO!B6/[1]KIRUNDO!$D$22),0)</f>
        <v>47437</v>
      </c>
      <c r="I6" s="51">
        <f>ROUND('[1]Pop tot et prov'!$K$7*([1]KIRUNDO!C6/[1]KIRUNDO!$D$22),0)</f>
        <v>50363</v>
      </c>
      <c r="J6" s="52">
        <f t="shared" si="1"/>
        <v>97800</v>
      </c>
      <c r="K6" s="51">
        <f>ROUND('[1]Pop tot et prov'!$K$8*([1]KIRUNDO!B6/[1]KIRUNDO!$D$22),0)</f>
        <v>48776</v>
      </c>
      <c r="L6" s="51">
        <f>ROUND('[1]Pop tot et prov'!$K$8*([1]KIRUNDO!C6/[1]KIRUNDO!$D$22),0)</f>
        <v>51784</v>
      </c>
      <c r="M6" s="52">
        <f t="shared" si="2"/>
        <v>100560</v>
      </c>
    </row>
    <row r="7" spans="1:13">
      <c r="A7" s="46" t="s">
        <v>25</v>
      </c>
      <c r="B7" s="51">
        <v>36673</v>
      </c>
      <c r="C7" s="51">
        <v>39813</v>
      </c>
      <c r="D7" s="51">
        <v>76486</v>
      </c>
      <c r="E7" s="51">
        <f>ROUND('[1]Pop tot et prov'!$K$6*([1]KIRUNDO!B7/[1]KIRUNDO!$D$22),0)</f>
        <v>37626</v>
      </c>
      <c r="F7" s="51">
        <f>ROUND('[1]Pop tot et prov'!$K$6*([1]KIRUNDO!C7/[1]KIRUNDO!$D$22),0)</f>
        <v>40848</v>
      </c>
      <c r="G7" s="52">
        <f t="shared" si="0"/>
        <v>78474</v>
      </c>
      <c r="H7" s="51">
        <f>ROUND('[1]Pop tot et prov'!$K$7*([1]KIRUNDO!B7/[1]KIRUNDO!$D$22),0)</f>
        <v>38650</v>
      </c>
      <c r="I7" s="51">
        <f>ROUND('[1]Pop tot et prov'!$K$7*([1]KIRUNDO!C7/[1]KIRUNDO!$D$22),0)</f>
        <v>41959</v>
      </c>
      <c r="J7" s="52">
        <f t="shared" si="1"/>
        <v>80609</v>
      </c>
      <c r="K7" s="51">
        <f>ROUND('[1]Pop tot et prov'!$K$8*([1]KIRUNDO!B7/[1]KIRUNDO!$D$22),0)</f>
        <v>39740</v>
      </c>
      <c r="L7" s="51">
        <f>ROUND('[1]Pop tot et prov'!$K$8*([1]KIRUNDO!C7/[1]KIRUNDO!$D$22),0)</f>
        <v>43143</v>
      </c>
      <c r="M7" s="52">
        <f t="shared" si="2"/>
        <v>82883</v>
      </c>
    </row>
    <row r="8" spans="1:13">
      <c r="A8" s="46" t="s">
        <v>26</v>
      </c>
      <c r="B8" s="51">
        <v>32274</v>
      </c>
      <c r="C8" s="51">
        <v>35261</v>
      </c>
      <c r="D8" s="51">
        <v>67535</v>
      </c>
      <c r="E8" s="51">
        <f>ROUND('[1]Pop tot et prov'!$K$6*([1]KIRUNDO!B8/[1]KIRUNDO!$D$22),0)</f>
        <v>33113</v>
      </c>
      <c r="F8" s="51">
        <f>ROUND('[1]Pop tot et prov'!$K$6*([1]KIRUNDO!C8/[1]KIRUNDO!$D$22),0)</f>
        <v>36178</v>
      </c>
      <c r="G8" s="52">
        <f t="shared" si="0"/>
        <v>69291</v>
      </c>
      <c r="H8" s="51">
        <f>ROUND('[1]Pop tot et prov'!$K$7*([1]KIRUNDO!B8/[1]KIRUNDO!$D$22),0)</f>
        <v>34014</v>
      </c>
      <c r="I8" s="51">
        <f>ROUND('[1]Pop tot et prov'!$K$7*([1]KIRUNDO!C8/[1]KIRUNDO!$D$22),0)</f>
        <v>37162</v>
      </c>
      <c r="J8" s="52">
        <f t="shared" si="1"/>
        <v>71176</v>
      </c>
      <c r="K8" s="51">
        <f>ROUND('[1]Pop tot et prov'!$K$8*([1]KIRUNDO!B8/[1]KIRUNDO!$D$22),0)</f>
        <v>34973</v>
      </c>
      <c r="L8" s="51">
        <f>ROUND('[1]Pop tot et prov'!$K$8*([1]KIRUNDO!C8/[1]KIRUNDO!$D$22),0)</f>
        <v>38210</v>
      </c>
      <c r="M8" s="52">
        <f t="shared" si="2"/>
        <v>73183</v>
      </c>
    </row>
    <row r="9" spans="1:13">
      <c r="A9" s="46" t="s">
        <v>27</v>
      </c>
      <c r="B9" s="51">
        <v>26223</v>
      </c>
      <c r="C9" s="51">
        <v>32886</v>
      </c>
      <c r="D9" s="51">
        <v>59109</v>
      </c>
      <c r="E9" s="51">
        <f>ROUND('[1]Pop tot et prov'!$K$6*([1]KIRUNDO!B9/[1]KIRUNDO!$D$22),0)</f>
        <v>26905</v>
      </c>
      <c r="F9" s="51">
        <f>ROUND('[1]Pop tot et prov'!$K$6*([1]KIRUNDO!C9/[1]KIRUNDO!$D$22),0)</f>
        <v>33741</v>
      </c>
      <c r="G9" s="52">
        <f t="shared" si="0"/>
        <v>60646</v>
      </c>
      <c r="H9" s="51">
        <f>ROUND('[1]Pop tot et prov'!$K$7*([1]KIRUNDO!B9/[1]KIRUNDO!$D$22),0)</f>
        <v>27636</v>
      </c>
      <c r="I9" s="51">
        <f>ROUND('[1]Pop tot et prov'!$K$7*([1]KIRUNDO!C9/[1]KIRUNDO!$D$22),0)</f>
        <v>34659</v>
      </c>
      <c r="J9" s="52">
        <f t="shared" si="1"/>
        <v>62295</v>
      </c>
      <c r="K9" s="51">
        <f>ROUND('[1]Pop tot et prov'!$K$8*([1]KIRUNDO!B9/[1]KIRUNDO!$D$22),0)</f>
        <v>28416</v>
      </c>
      <c r="L9" s="51">
        <f>ROUND('[1]Pop tot et prov'!$K$8*([1]KIRUNDO!C9/[1]KIRUNDO!$D$22),0)</f>
        <v>35637</v>
      </c>
      <c r="M9" s="52">
        <f t="shared" si="2"/>
        <v>64053</v>
      </c>
    </row>
    <row r="10" spans="1:13">
      <c r="A10" s="46" t="s">
        <v>28</v>
      </c>
      <c r="B10" s="51">
        <v>22671</v>
      </c>
      <c r="C10" s="51">
        <v>24611</v>
      </c>
      <c r="D10" s="51">
        <v>47282</v>
      </c>
      <c r="E10" s="51">
        <f>ROUND('[1]Pop tot et prov'!$K$6*([1]KIRUNDO!B10/[1]KIRUNDO!$D$22),0)</f>
        <v>23260</v>
      </c>
      <c r="F10" s="51">
        <f>ROUND('[1]Pop tot et prov'!$K$6*([1]KIRUNDO!C10/[1]KIRUNDO!$D$22),0)</f>
        <v>25251</v>
      </c>
      <c r="G10" s="52">
        <f t="shared" si="0"/>
        <v>48511</v>
      </c>
      <c r="H10" s="51">
        <f>ROUND('[1]Pop tot et prov'!$K$7*([1]KIRUNDO!B10/[1]KIRUNDO!$D$22),0)</f>
        <v>23893</v>
      </c>
      <c r="I10" s="51">
        <f>ROUND('[1]Pop tot et prov'!$K$7*([1]KIRUNDO!C10/[1]KIRUNDO!$D$22),0)</f>
        <v>25937</v>
      </c>
      <c r="J10" s="52">
        <f t="shared" si="1"/>
        <v>49830</v>
      </c>
      <c r="K10" s="51">
        <f>ROUND('[1]Pop tot et prov'!$K$8*([1]KIRUNDO!B10/[1]KIRUNDO!$D$22),0)</f>
        <v>24567</v>
      </c>
      <c r="L10" s="51">
        <f>ROUND('[1]Pop tot et prov'!$K$8*([1]KIRUNDO!C10/[1]KIRUNDO!$D$22),0)</f>
        <v>26669</v>
      </c>
      <c r="M10" s="52">
        <f t="shared" si="2"/>
        <v>51236</v>
      </c>
    </row>
    <row r="11" spans="1:13">
      <c r="A11" s="46" t="s">
        <v>29</v>
      </c>
      <c r="B11" s="51">
        <v>16602</v>
      </c>
      <c r="C11" s="51">
        <v>17069</v>
      </c>
      <c r="D11" s="51">
        <v>33671</v>
      </c>
      <c r="E11" s="51">
        <f>ROUND('[1]Pop tot et prov'!$K$6*([1]KIRUNDO!B11/[1]KIRUNDO!$D$22),0)</f>
        <v>17034</v>
      </c>
      <c r="F11" s="51">
        <f>ROUND('[1]Pop tot et prov'!$K$6*([1]KIRUNDO!C11/[1]KIRUNDO!$D$22),0)</f>
        <v>17513</v>
      </c>
      <c r="G11" s="52">
        <f t="shared" si="0"/>
        <v>34547</v>
      </c>
      <c r="H11" s="51">
        <f>ROUND('[1]Pop tot et prov'!$K$7*([1]KIRUNDO!B11/[1]KIRUNDO!$D$22),0)</f>
        <v>17497</v>
      </c>
      <c r="I11" s="51">
        <f>ROUND('[1]Pop tot et prov'!$K$7*([1]KIRUNDO!C11/[1]KIRUNDO!$D$22),0)</f>
        <v>17989</v>
      </c>
      <c r="J11" s="52">
        <f t="shared" si="1"/>
        <v>35486</v>
      </c>
      <c r="K11" s="51">
        <f>ROUND('[1]Pop tot et prov'!$K$8*([1]KIRUNDO!B11/[1]KIRUNDO!$D$22),0)</f>
        <v>17991</v>
      </c>
      <c r="L11" s="51">
        <f>ROUND('[1]Pop tot et prov'!$K$8*([1]KIRUNDO!C11/[1]KIRUNDO!$D$22),0)</f>
        <v>18497</v>
      </c>
      <c r="M11" s="52">
        <f t="shared" si="2"/>
        <v>36488</v>
      </c>
    </row>
    <row r="12" spans="1:13">
      <c r="A12" s="46" t="s">
        <v>30</v>
      </c>
      <c r="B12" s="51">
        <v>14587</v>
      </c>
      <c r="C12" s="51">
        <v>14856</v>
      </c>
      <c r="D12" s="51">
        <v>29443</v>
      </c>
      <c r="E12" s="51">
        <f>ROUND('[1]Pop tot et prov'!$K$6*([1]KIRUNDO!B12/[1]KIRUNDO!$D$22),0)</f>
        <v>14966</v>
      </c>
      <c r="F12" s="51">
        <f>ROUND('[1]Pop tot et prov'!$K$6*([1]KIRUNDO!C12/[1]KIRUNDO!$D$22),0)</f>
        <v>15242</v>
      </c>
      <c r="G12" s="52">
        <f t="shared" si="0"/>
        <v>30208</v>
      </c>
      <c r="H12" s="51">
        <f>ROUND('[1]Pop tot et prov'!$K$7*([1]KIRUNDO!B12/[1]KIRUNDO!$D$22),0)</f>
        <v>15373</v>
      </c>
      <c r="I12" s="51">
        <f>ROUND('[1]Pop tot et prov'!$K$7*([1]KIRUNDO!C12/[1]KIRUNDO!$D$22),0)</f>
        <v>15657</v>
      </c>
      <c r="J12" s="52">
        <f t="shared" si="1"/>
        <v>31030</v>
      </c>
      <c r="K12" s="51">
        <f>ROUND('[1]Pop tot et prov'!$K$8*([1]KIRUNDO!B12/[1]KIRUNDO!$D$22),0)</f>
        <v>15807</v>
      </c>
      <c r="L12" s="51">
        <f>ROUND('[1]Pop tot et prov'!$K$8*([1]KIRUNDO!C12/[1]KIRUNDO!$D$22),0)</f>
        <v>16099</v>
      </c>
      <c r="M12" s="52">
        <f t="shared" si="2"/>
        <v>31906</v>
      </c>
    </row>
    <row r="13" spans="1:13">
      <c r="A13" s="46" t="s">
        <v>31</v>
      </c>
      <c r="B13" s="51">
        <v>11490</v>
      </c>
      <c r="C13" s="51">
        <v>11349</v>
      </c>
      <c r="D13" s="51">
        <v>22839</v>
      </c>
      <c r="E13" s="51">
        <f>ROUND('[1]Pop tot et prov'!$K$6*([1]KIRUNDO!B13/[1]KIRUNDO!$D$22),0)</f>
        <v>11789</v>
      </c>
      <c r="F13" s="51">
        <f>ROUND('[1]Pop tot et prov'!$K$6*([1]KIRUNDO!C13/[1]KIRUNDO!$D$22),0)</f>
        <v>11644</v>
      </c>
      <c r="G13" s="52">
        <f t="shared" si="0"/>
        <v>23433</v>
      </c>
      <c r="H13" s="51">
        <f>ROUND('[1]Pop tot et prov'!$K$7*([1]KIRUNDO!B13/[1]KIRUNDO!$D$22),0)</f>
        <v>12109</v>
      </c>
      <c r="I13" s="51">
        <f>ROUND('[1]Pop tot et prov'!$K$7*([1]KIRUNDO!C13/[1]KIRUNDO!$D$22),0)</f>
        <v>11961</v>
      </c>
      <c r="J13" s="52">
        <f t="shared" si="1"/>
        <v>24070</v>
      </c>
      <c r="K13" s="51">
        <f>ROUND('[1]Pop tot et prov'!$K$8*([1]KIRUNDO!B13/[1]KIRUNDO!$D$22),0)</f>
        <v>12451</v>
      </c>
      <c r="L13" s="51">
        <f>ROUND('[1]Pop tot et prov'!$K$8*([1]KIRUNDO!C13/[1]KIRUNDO!$D$22),0)</f>
        <v>12298</v>
      </c>
      <c r="M13" s="52">
        <f t="shared" si="2"/>
        <v>24749</v>
      </c>
    </row>
    <row r="14" spans="1:13">
      <c r="A14" s="46" t="s">
        <v>32</v>
      </c>
      <c r="B14" s="51">
        <v>11439</v>
      </c>
      <c r="C14" s="51">
        <v>10140</v>
      </c>
      <c r="D14" s="51">
        <v>21579</v>
      </c>
      <c r="E14" s="51">
        <f>ROUND('[1]Pop tot et prov'!$K$6*([1]KIRUNDO!B14/[1]KIRUNDO!$D$22),0)</f>
        <v>11736</v>
      </c>
      <c r="F14" s="51">
        <f>ROUND('[1]Pop tot et prov'!$K$6*([1]KIRUNDO!C14/[1]KIRUNDO!$D$22),0)</f>
        <v>10404</v>
      </c>
      <c r="G14" s="52">
        <f t="shared" si="0"/>
        <v>22140</v>
      </c>
      <c r="H14" s="51">
        <f>ROUND('[1]Pop tot et prov'!$K$7*([1]KIRUNDO!B14/[1]KIRUNDO!$D$22),0)</f>
        <v>12056</v>
      </c>
      <c r="I14" s="51">
        <f>ROUND('[1]Pop tot et prov'!$K$7*([1]KIRUNDO!C14/[1]KIRUNDO!$D$22),0)</f>
        <v>10687</v>
      </c>
      <c r="J14" s="52">
        <f t="shared" si="1"/>
        <v>22743</v>
      </c>
      <c r="K14" s="51">
        <f>ROUND('[1]Pop tot et prov'!$K$8*([1]KIRUNDO!B14/[1]KIRUNDO!$D$22),0)</f>
        <v>12396</v>
      </c>
      <c r="L14" s="51">
        <f>ROUND('[1]Pop tot et prov'!$K$8*([1]KIRUNDO!C14/[1]KIRUNDO!$D$22),0)</f>
        <v>10988</v>
      </c>
      <c r="M14" s="52">
        <f t="shared" si="2"/>
        <v>23384</v>
      </c>
    </row>
    <row r="15" spans="1:13">
      <c r="A15" s="46" t="s">
        <v>33</v>
      </c>
      <c r="B15" s="51">
        <v>9053</v>
      </c>
      <c r="C15" s="51">
        <v>8845</v>
      </c>
      <c r="D15" s="51">
        <v>17897</v>
      </c>
      <c r="E15" s="51">
        <f>ROUND('[1]Pop tot et prov'!$K$6*([1]KIRUNDO!B15/[1]KIRUNDO!$D$22),0)</f>
        <v>9288</v>
      </c>
      <c r="F15" s="51">
        <f>ROUND('[1]Pop tot et prov'!$K$6*([1]KIRUNDO!C15/[1]KIRUNDO!$D$22),0)</f>
        <v>9075</v>
      </c>
      <c r="G15" s="52">
        <f t="shared" si="0"/>
        <v>18363</v>
      </c>
      <c r="H15" s="51">
        <f>ROUND('[1]Pop tot et prov'!$K$7*([1]KIRUNDO!B15/[1]KIRUNDO!$D$22),0)</f>
        <v>9541</v>
      </c>
      <c r="I15" s="51">
        <f>ROUND('[1]Pop tot et prov'!$K$7*([1]KIRUNDO!C15/[1]KIRUNDO!$D$22),0)</f>
        <v>9322</v>
      </c>
      <c r="J15" s="52">
        <f t="shared" si="1"/>
        <v>18863</v>
      </c>
      <c r="K15" s="51">
        <f>ROUND('[1]Pop tot et prov'!$K$8*([1]KIRUNDO!B15/[1]KIRUNDO!$D$22),0)</f>
        <v>9810</v>
      </c>
      <c r="L15" s="51">
        <f>ROUND('[1]Pop tot et prov'!$K$8*([1]KIRUNDO!C15/[1]KIRUNDO!$D$22),0)</f>
        <v>9585</v>
      </c>
      <c r="M15" s="52">
        <f t="shared" si="2"/>
        <v>19395</v>
      </c>
    </row>
    <row r="16" spans="1:13">
      <c r="A16" s="46" t="s">
        <v>34</v>
      </c>
      <c r="B16" s="51">
        <v>5644</v>
      </c>
      <c r="C16" s="51">
        <v>4772</v>
      </c>
      <c r="D16" s="51">
        <v>10417</v>
      </c>
      <c r="E16" s="51">
        <f>ROUND('[1]Pop tot et prov'!$K$6*([1]KIRUNDO!B16/[1]KIRUNDO!$D$22),0)</f>
        <v>5791</v>
      </c>
      <c r="F16" s="51">
        <f>ROUND('[1]Pop tot et prov'!$K$6*([1]KIRUNDO!C16/[1]KIRUNDO!$D$22),0)</f>
        <v>4896</v>
      </c>
      <c r="G16" s="52">
        <f t="shared" si="0"/>
        <v>10687</v>
      </c>
      <c r="H16" s="51">
        <f>ROUND('[1]Pop tot et prov'!$K$7*([1]KIRUNDO!B16/[1]KIRUNDO!$D$22),0)</f>
        <v>5948</v>
      </c>
      <c r="I16" s="51">
        <f>ROUND('[1]Pop tot et prov'!$K$7*([1]KIRUNDO!C16/[1]KIRUNDO!$D$22),0)</f>
        <v>5029</v>
      </c>
      <c r="J16" s="52">
        <f t="shared" si="1"/>
        <v>10977</v>
      </c>
      <c r="K16" s="51">
        <f>ROUND('[1]Pop tot et prov'!$K$8*([1]KIRUNDO!B16/[1]KIRUNDO!$D$22),0)</f>
        <v>6116</v>
      </c>
      <c r="L16" s="51">
        <f>ROUND('[1]Pop tot et prov'!$K$8*([1]KIRUNDO!C16/[1]KIRUNDO!$D$22),0)</f>
        <v>5171</v>
      </c>
      <c r="M16" s="52">
        <f t="shared" si="2"/>
        <v>11287</v>
      </c>
    </row>
    <row r="17" spans="1:13">
      <c r="A17" s="46" t="s">
        <v>35</v>
      </c>
      <c r="B17" s="51">
        <v>3669</v>
      </c>
      <c r="C17" s="51">
        <v>4420</v>
      </c>
      <c r="D17" s="51">
        <v>8089</v>
      </c>
      <c r="E17" s="51">
        <f>ROUND('[1]Pop tot et prov'!$K$6*([1]KIRUNDO!B17/[1]KIRUNDO!$D$22),0)</f>
        <v>3764</v>
      </c>
      <c r="F17" s="51">
        <f>ROUND('[1]Pop tot et prov'!$K$6*([1]KIRUNDO!C17/[1]KIRUNDO!$D$22),0)</f>
        <v>4535</v>
      </c>
      <c r="G17" s="52">
        <f t="shared" si="0"/>
        <v>8299</v>
      </c>
      <c r="H17" s="51">
        <f>ROUND('[1]Pop tot et prov'!$K$7*([1]KIRUNDO!B17/[1]KIRUNDO!$D$22),0)</f>
        <v>3867</v>
      </c>
      <c r="I17" s="51">
        <f>ROUND('[1]Pop tot et prov'!$K$7*([1]KIRUNDO!C17/[1]KIRUNDO!$D$22),0)</f>
        <v>4658</v>
      </c>
      <c r="J17" s="52">
        <f t="shared" si="1"/>
        <v>8525</v>
      </c>
      <c r="K17" s="51">
        <f>ROUND('[1]Pop tot et prov'!$K$8*([1]KIRUNDO!B17/[1]KIRUNDO!$D$22),0)</f>
        <v>3976</v>
      </c>
      <c r="L17" s="51">
        <f>ROUND('[1]Pop tot et prov'!$K$8*([1]KIRUNDO!C17/[1]KIRUNDO!$D$22),0)</f>
        <v>4790</v>
      </c>
      <c r="M17" s="52">
        <f t="shared" si="2"/>
        <v>8766</v>
      </c>
    </row>
    <row r="18" spans="1:13">
      <c r="A18" s="46" t="s">
        <v>36</v>
      </c>
      <c r="B18" s="51">
        <v>2561</v>
      </c>
      <c r="C18" s="51">
        <v>2477</v>
      </c>
      <c r="D18" s="51">
        <v>5039</v>
      </c>
      <c r="E18" s="51">
        <f>ROUND('[1]Pop tot et prov'!$K$6*([1]KIRUNDO!B18/[1]KIRUNDO!$D$22),0)</f>
        <v>2628</v>
      </c>
      <c r="F18" s="51">
        <f>ROUND('[1]Pop tot et prov'!$K$6*([1]KIRUNDO!C18/[1]KIRUNDO!$D$22),0)</f>
        <v>2541</v>
      </c>
      <c r="G18" s="52">
        <f t="shared" si="0"/>
        <v>5169</v>
      </c>
      <c r="H18" s="51">
        <f>ROUND('[1]Pop tot et prov'!$K$7*([1]KIRUNDO!B18/[1]KIRUNDO!$D$22),0)</f>
        <v>2699</v>
      </c>
      <c r="I18" s="51">
        <f>ROUND('[1]Pop tot et prov'!$K$7*([1]KIRUNDO!C18/[1]KIRUNDO!$D$22),0)</f>
        <v>2611</v>
      </c>
      <c r="J18" s="52">
        <f t="shared" si="1"/>
        <v>5310</v>
      </c>
      <c r="K18" s="51">
        <f>ROUND('[1]Pop tot et prov'!$K$8*([1]KIRUNDO!B18/[1]KIRUNDO!$D$22),0)</f>
        <v>2775</v>
      </c>
      <c r="L18" s="51">
        <f>ROUND('[1]Pop tot et prov'!$K$8*([1]KIRUNDO!C18/[1]KIRUNDO!$D$22),0)</f>
        <v>2684</v>
      </c>
      <c r="M18" s="52">
        <f t="shared" si="2"/>
        <v>5459</v>
      </c>
    </row>
    <row r="19" spans="1:13">
      <c r="A19" s="46" t="s">
        <v>37</v>
      </c>
      <c r="B19" s="51">
        <v>2030</v>
      </c>
      <c r="C19" s="51">
        <v>2968</v>
      </c>
      <c r="D19" s="51">
        <v>4998</v>
      </c>
      <c r="E19" s="51">
        <f>ROUND('[1]Pop tot et prov'!$K$6*([1]KIRUNDO!B19/[1]KIRUNDO!$D$22),0)</f>
        <v>2083</v>
      </c>
      <c r="F19" s="51">
        <f>ROUND('[1]Pop tot et prov'!$K$6*([1]KIRUNDO!C19/[1]KIRUNDO!$D$22),0)</f>
        <v>3045</v>
      </c>
      <c r="G19" s="52">
        <f t="shared" si="0"/>
        <v>5128</v>
      </c>
      <c r="H19" s="51">
        <f>ROUND('[1]Pop tot et prov'!$K$7*([1]KIRUNDO!B19/[1]KIRUNDO!$D$22),0)</f>
        <v>2139</v>
      </c>
      <c r="I19" s="51">
        <f>ROUND('[1]Pop tot et prov'!$K$7*([1]KIRUNDO!C19/[1]KIRUNDO!$D$22),0)</f>
        <v>3128</v>
      </c>
      <c r="J19" s="52">
        <f t="shared" si="1"/>
        <v>5267</v>
      </c>
      <c r="K19" s="51">
        <f>ROUND('[1]Pop tot et prov'!$K$8*([1]KIRUNDO!B19/[1]KIRUNDO!$D$22),0)</f>
        <v>2200</v>
      </c>
      <c r="L19" s="51">
        <f>ROUND('[1]Pop tot et prov'!$K$8*([1]KIRUNDO!C19/[1]KIRUNDO!$D$22),0)</f>
        <v>3216</v>
      </c>
      <c r="M19" s="52">
        <f t="shared" si="2"/>
        <v>5416</v>
      </c>
    </row>
    <row r="20" spans="1:13">
      <c r="A20" s="46" t="s">
        <v>38</v>
      </c>
      <c r="B20" s="51">
        <v>1544</v>
      </c>
      <c r="C20" s="51">
        <v>1404</v>
      </c>
      <c r="D20" s="51">
        <v>2948</v>
      </c>
      <c r="E20" s="51">
        <f>ROUND('[1]Pop tot et prov'!$K$6*([1]KIRUNDO!B20/[1]KIRUNDO!$D$22),0)</f>
        <v>1584</v>
      </c>
      <c r="F20" s="51">
        <f>ROUND('[1]Pop tot et prov'!$K$6*([1]KIRUNDO!C20/[1]KIRUNDO!$D$22),0)</f>
        <v>1440</v>
      </c>
      <c r="G20" s="52">
        <f t="shared" si="0"/>
        <v>3024</v>
      </c>
      <c r="H20" s="51">
        <f>ROUND('[1]Pop tot et prov'!$K$7*([1]KIRUNDO!B20/[1]KIRUNDO!$D$22),0)</f>
        <v>1627</v>
      </c>
      <c r="I20" s="51">
        <f>ROUND('[1]Pop tot et prov'!$K$7*([1]KIRUNDO!C20/[1]KIRUNDO!$D$22),0)</f>
        <v>1480</v>
      </c>
      <c r="J20" s="52">
        <f t="shared" si="1"/>
        <v>3107</v>
      </c>
      <c r="K20" s="51">
        <f>ROUND('[1]Pop tot et prov'!$K$8*([1]KIRUNDO!B20/[1]KIRUNDO!$D$22),0)</f>
        <v>1673</v>
      </c>
      <c r="L20" s="51">
        <f>ROUND('[1]Pop tot et prov'!$K$8*([1]KIRUNDO!C20/[1]KIRUNDO!$D$22),0)</f>
        <v>1521</v>
      </c>
      <c r="M20" s="52">
        <f t="shared" si="2"/>
        <v>3194</v>
      </c>
    </row>
    <row r="21" spans="1:13">
      <c r="A21" s="50" t="s">
        <v>39</v>
      </c>
      <c r="B21" s="51">
        <v>1786</v>
      </c>
      <c r="C21" s="51">
        <v>2363</v>
      </c>
      <c r="D21" s="51">
        <v>4149</v>
      </c>
      <c r="E21" s="51">
        <f>ROUND('[1]Pop tot et prov'!$K$6*([1]KIRUNDO!B21/[1]KIRUNDO!$D$22),0)</f>
        <v>1832</v>
      </c>
      <c r="F21" s="51">
        <f>ROUND('[1]Pop tot et prov'!$K$6*([1]KIRUNDO!C21/[1]KIRUNDO!$D$22),0)</f>
        <v>2424</v>
      </c>
      <c r="G21" s="52">
        <f t="shared" si="0"/>
        <v>4256</v>
      </c>
      <c r="H21" s="51">
        <f>ROUND('[1]Pop tot et prov'!$K$7*([1]KIRUNDO!B21/[1]KIRUNDO!$D$22),0)</f>
        <v>1882</v>
      </c>
      <c r="I21" s="51">
        <f>ROUND('[1]Pop tot et prov'!$K$7*([1]KIRUNDO!C21/[1]KIRUNDO!$D$22),0)</f>
        <v>2490</v>
      </c>
      <c r="J21" s="52">
        <f t="shared" si="1"/>
        <v>4372</v>
      </c>
      <c r="K21" s="51">
        <f>ROUND('[1]Pop tot et prov'!$K$8*([1]KIRUNDO!B21/[1]KIRUNDO!$D$22),0)</f>
        <v>1935</v>
      </c>
      <c r="L21" s="51">
        <f>ROUND('[1]Pop tot et prov'!$K$8*([1]KIRUNDO!C21/[1]KIRUNDO!$D$22),0)</f>
        <v>2561</v>
      </c>
      <c r="M21" s="52">
        <f t="shared" si="2"/>
        <v>4496</v>
      </c>
    </row>
    <row r="22" spans="1:13">
      <c r="A22" s="47" t="s">
        <v>20</v>
      </c>
      <c r="B22" s="53">
        <f>SUM(B5:B21)</f>
        <v>303790</v>
      </c>
      <c r="C22" s="53">
        <f>SUM(C5:C21)</f>
        <v>324464</v>
      </c>
      <c r="D22" s="54">
        <f>SUM(D5:D21)</f>
        <v>628256</v>
      </c>
      <c r="E22" s="51">
        <f>SUM(E5:E21)</f>
        <v>311686</v>
      </c>
      <c r="F22" s="55">
        <f>SUM(F5:F21)</f>
        <v>332898</v>
      </c>
      <c r="G22" s="52">
        <f t="shared" si="0"/>
        <v>644584</v>
      </c>
      <c r="H22" s="51">
        <f>SUM(H5:H21)</f>
        <v>320164</v>
      </c>
      <c r="I22" s="55">
        <f>SUM(I5:I21)</f>
        <v>341954</v>
      </c>
      <c r="J22" s="52">
        <f t="shared" si="1"/>
        <v>662118</v>
      </c>
      <c r="K22" s="51">
        <f>SUM(K5:K21)</f>
        <v>329198</v>
      </c>
      <c r="L22" s="55">
        <f>SUM(L5:L21)</f>
        <v>351602</v>
      </c>
      <c r="M22" s="52">
        <f t="shared" si="2"/>
        <v>680800</v>
      </c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3">
      <c r="A24" s="118" t="s">
        <v>21</v>
      </c>
      <c r="B24" s="113">
        <v>2012</v>
      </c>
      <c r="C24" s="114"/>
      <c r="D24" s="115"/>
      <c r="E24" s="108">
        <v>2013</v>
      </c>
      <c r="F24" s="108"/>
      <c r="G24" s="108"/>
      <c r="H24" s="108">
        <v>2014</v>
      </c>
      <c r="I24" s="108"/>
      <c r="J24" s="108"/>
      <c r="K24" s="108">
        <v>2015</v>
      </c>
      <c r="L24" s="108"/>
      <c r="M24" s="108"/>
    </row>
    <row r="25" spans="1:13">
      <c r="A25" s="118"/>
      <c r="B25" s="48" t="s">
        <v>57</v>
      </c>
      <c r="C25" s="48" t="s">
        <v>58</v>
      </c>
      <c r="D25" s="45" t="s">
        <v>59</v>
      </c>
      <c r="E25" s="48" t="s">
        <v>57</v>
      </c>
      <c r="F25" s="48" t="s">
        <v>58</v>
      </c>
      <c r="G25" s="45" t="s">
        <v>59</v>
      </c>
      <c r="H25" s="48" t="s">
        <v>57</v>
      </c>
      <c r="I25" s="48" t="s">
        <v>58</v>
      </c>
      <c r="J25" s="45" t="s">
        <v>59</v>
      </c>
      <c r="K25" s="48" t="s">
        <v>57</v>
      </c>
      <c r="L25" s="48" t="s">
        <v>58</v>
      </c>
      <c r="M25" s="45" t="s">
        <v>59</v>
      </c>
    </row>
    <row r="26" spans="1:13">
      <c r="A26" s="56" t="s">
        <v>23</v>
      </c>
      <c r="B26" s="51">
        <f>ROUND('[1]Pop tot et prov'!$K$9*([1]KIRUNDO!B5/[1]KIRUNDO!$D$22),0)</f>
        <v>67506</v>
      </c>
      <c r="C26" s="51">
        <f>ROUND('[1]Pop tot et prov'!$K$9*([1]KIRUNDO!C5/[1]KIRUNDO!$D$22),0)</f>
        <v>70751</v>
      </c>
      <c r="D26" s="52">
        <f t="shared" ref="D26:D43" si="3">SUM(B26:C26)</f>
        <v>138257</v>
      </c>
      <c r="E26" s="51">
        <f>ROUND('[1]Pop tot et prov'!$K$10*([1]KIRUNDO!B5/[1]KIRUNDO!$D$22),0)</f>
        <v>69521</v>
      </c>
      <c r="F26" s="51">
        <f>ROUND('[1]Pop tot et prov'!$K$10*([1]KIRUNDO!C5/[1]KIRUNDO!$D$22),0)</f>
        <v>72863</v>
      </c>
      <c r="G26" s="52">
        <f t="shared" ref="G26:G43" si="4">SUM(E26:F26)</f>
        <v>142384</v>
      </c>
      <c r="H26" s="51">
        <f>ROUND('[1]Pop tot et prov'!$K$11*([1]KIRUNDO!B5/[1]KIRUNDO!$D$22),0)</f>
        <v>71633</v>
      </c>
      <c r="I26" s="51">
        <f>ROUND('[1]Pop tot et prov'!$K$11*([1]KIRUNDO!C5/[1]KIRUNDO!$D$22),0)</f>
        <v>75077</v>
      </c>
      <c r="J26" s="52">
        <f t="shared" ref="J26:J43" si="5">SUM(H26:I26)</f>
        <v>146710</v>
      </c>
      <c r="K26" s="51">
        <f>ROUND('[1]Pop tot et prov'!$K$12*([1]KIRUNDO!B5/[1]KIRUNDO!$D$22),0)</f>
        <v>73839</v>
      </c>
      <c r="L26" s="51">
        <f>ROUND('[1]Pop tot et prov'!$K$12*([1]KIRUNDO!C5/[1]KIRUNDO!$D$22),0)</f>
        <v>77388</v>
      </c>
      <c r="M26" s="52">
        <f t="shared" ref="M26:M43" si="6">SUM(K26:L26)</f>
        <v>151227</v>
      </c>
    </row>
    <row r="27" spans="1:13">
      <c r="A27" s="56" t="s">
        <v>24</v>
      </c>
      <c r="B27" s="51">
        <f>ROUND('[1]Pop tot et prov'!$K$9*([1]KIRUNDO!B6/[1]KIRUNDO!$D$22),0)</f>
        <v>50196</v>
      </c>
      <c r="C27" s="51">
        <f>ROUND('[1]Pop tot et prov'!$K$9*([1]KIRUNDO!C6/[1]KIRUNDO!$D$22),0)</f>
        <v>53292</v>
      </c>
      <c r="D27" s="52">
        <f t="shared" si="3"/>
        <v>103488</v>
      </c>
      <c r="E27" s="51">
        <f>ROUND('[1]Pop tot et prov'!$K$10*([1]KIRUNDO!B6/[1]KIRUNDO!$D$22),0)</f>
        <v>51694</v>
      </c>
      <c r="F27" s="51">
        <f>ROUND('[1]Pop tot et prov'!$K$10*([1]KIRUNDO!C6/[1]KIRUNDO!$D$22),0)</f>
        <v>54882</v>
      </c>
      <c r="G27" s="52">
        <f t="shared" si="4"/>
        <v>106576</v>
      </c>
      <c r="H27" s="51">
        <f>ROUND('[1]Pop tot et prov'!$K$11*([1]KIRUNDO!B6/[1]KIRUNDO!$D$22),0)</f>
        <v>53265</v>
      </c>
      <c r="I27" s="51">
        <f>ROUND('[1]Pop tot et prov'!$K$11*([1]KIRUNDO!C6/[1]KIRUNDO!$D$22),0)</f>
        <v>56550</v>
      </c>
      <c r="J27" s="52">
        <f t="shared" si="5"/>
        <v>109815</v>
      </c>
      <c r="K27" s="51">
        <f>ROUND('[1]Pop tot et prov'!$K$12*([1]KIRUNDO!B6/[1]KIRUNDO!$D$22),0)</f>
        <v>54905</v>
      </c>
      <c r="L27" s="51">
        <f>ROUND('[1]Pop tot et prov'!$K$12*([1]KIRUNDO!C6/[1]KIRUNDO!$D$22),0)</f>
        <v>58291</v>
      </c>
      <c r="M27" s="52">
        <f t="shared" si="6"/>
        <v>113196</v>
      </c>
    </row>
    <row r="28" spans="1:13">
      <c r="A28" s="56" t="s">
        <v>25</v>
      </c>
      <c r="B28" s="51">
        <f>ROUND('[1]Pop tot et prov'!$K$9*([1]KIRUNDO!B7/[1]KIRUNDO!$D$22),0)</f>
        <v>40898</v>
      </c>
      <c r="C28" s="51">
        <f>ROUND('[1]Pop tot et prov'!$K$9*([1]KIRUNDO!C7/[1]KIRUNDO!$D$22),0)</f>
        <v>44399</v>
      </c>
      <c r="D28" s="52">
        <f t="shared" si="3"/>
        <v>85297</v>
      </c>
      <c r="E28" s="51">
        <f>ROUND('[1]Pop tot et prov'!$K$10*([1]KIRUNDO!B7/[1]KIRUNDO!$D$22),0)</f>
        <v>42118</v>
      </c>
      <c r="F28" s="51">
        <f>ROUND('[1]Pop tot et prov'!$K$10*([1]KIRUNDO!C7/[1]KIRUNDO!$D$22),0)</f>
        <v>45724</v>
      </c>
      <c r="G28" s="52">
        <f t="shared" si="4"/>
        <v>87842</v>
      </c>
      <c r="H28" s="51">
        <f>ROUND('[1]Pop tot et prov'!$K$11*([1]KIRUNDO!B7/[1]KIRUNDO!$D$22),0)</f>
        <v>43398</v>
      </c>
      <c r="I28" s="51">
        <f>ROUND('[1]Pop tot et prov'!$K$11*([1]KIRUNDO!C7/[1]KIRUNDO!$D$22),0)</f>
        <v>47114</v>
      </c>
      <c r="J28" s="52">
        <f t="shared" si="5"/>
        <v>90512</v>
      </c>
      <c r="K28" s="51">
        <f>ROUND('[1]Pop tot et prov'!$K$12*([1]KIRUNDO!B7/[1]KIRUNDO!$D$22),0)</f>
        <v>44734</v>
      </c>
      <c r="L28" s="51">
        <f>ROUND('[1]Pop tot et prov'!$K$12*([1]KIRUNDO!C7/[1]KIRUNDO!$D$22),0)</f>
        <v>48564</v>
      </c>
      <c r="M28" s="52">
        <f t="shared" si="6"/>
        <v>93298</v>
      </c>
    </row>
    <row r="29" spans="1:13">
      <c r="A29" s="56" t="s">
        <v>26</v>
      </c>
      <c r="B29" s="51">
        <f>ROUND('[1]Pop tot et prov'!$K$9*([1]KIRUNDO!B8/[1]KIRUNDO!$D$22),0)</f>
        <v>35992</v>
      </c>
      <c r="C29" s="51">
        <f>ROUND('[1]Pop tot et prov'!$K$9*([1]KIRUNDO!C8/[1]KIRUNDO!$D$22),0)</f>
        <v>39323</v>
      </c>
      <c r="D29" s="52">
        <f t="shared" si="3"/>
        <v>75315</v>
      </c>
      <c r="E29" s="51">
        <f>ROUND('[1]Pop tot et prov'!$K$10*([1]KIRUNDO!B8/[1]KIRUNDO!$D$22),0)</f>
        <v>37066</v>
      </c>
      <c r="F29" s="51">
        <f>ROUND('[1]Pop tot et prov'!$K$10*([1]KIRUNDO!C8/[1]KIRUNDO!$D$22),0)</f>
        <v>40496</v>
      </c>
      <c r="G29" s="52">
        <f t="shared" si="4"/>
        <v>77562</v>
      </c>
      <c r="H29" s="51">
        <f>ROUND('[1]Pop tot et prov'!$K$11*([1]KIRUNDO!B8/[1]KIRUNDO!$D$22),0)</f>
        <v>38192</v>
      </c>
      <c r="I29" s="51">
        <f>ROUND('[1]Pop tot et prov'!$K$11*([1]KIRUNDO!C8/[1]KIRUNDO!$D$22),0)</f>
        <v>41727</v>
      </c>
      <c r="J29" s="52">
        <f t="shared" si="5"/>
        <v>79919</v>
      </c>
      <c r="K29" s="51">
        <f>ROUND('[1]Pop tot et prov'!$K$12*([1]KIRUNDO!B8/[1]KIRUNDO!$D$22),0)</f>
        <v>39368</v>
      </c>
      <c r="L29" s="51">
        <f>ROUND('[1]Pop tot et prov'!$K$12*([1]KIRUNDO!C8/[1]KIRUNDO!$D$22),0)</f>
        <v>43012</v>
      </c>
      <c r="M29" s="52">
        <f t="shared" si="6"/>
        <v>82380</v>
      </c>
    </row>
    <row r="30" spans="1:13">
      <c r="A30" s="56" t="s">
        <v>27</v>
      </c>
      <c r="B30" s="51">
        <f>ROUND('[1]Pop tot et prov'!$K$9*([1]KIRUNDO!B9/[1]KIRUNDO!$D$22),0)</f>
        <v>29244</v>
      </c>
      <c r="C30" s="51">
        <f>ROUND('[1]Pop tot et prov'!$K$9*([1]KIRUNDO!C9/[1]KIRUNDO!$D$22),0)</f>
        <v>36674</v>
      </c>
      <c r="D30" s="52">
        <f t="shared" si="3"/>
        <v>65918</v>
      </c>
      <c r="E30" s="51">
        <f>ROUND('[1]Pop tot et prov'!$K$10*([1]KIRUNDO!B9/[1]KIRUNDO!$D$22),0)</f>
        <v>30116</v>
      </c>
      <c r="F30" s="51">
        <f>ROUND('[1]Pop tot et prov'!$K$10*([1]KIRUNDO!C9/[1]KIRUNDO!$D$22),0)</f>
        <v>37769</v>
      </c>
      <c r="G30" s="52">
        <f t="shared" si="4"/>
        <v>67885</v>
      </c>
      <c r="H30" s="51">
        <f>ROUND('[1]Pop tot et prov'!$K$11*([1]KIRUNDO!B9/[1]KIRUNDO!$D$22),0)</f>
        <v>31032</v>
      </c>
      <c r="I30" s="51">
        <f>ROUND('[1]Pop tot et prov'!$K$11*([1]KIRUNDO!C9/[1]KIRUNDO!$D$22),0)</f>
        <v>38917</v>
      </c>
      <c r="J30" s="52">
        <f t="shared" si="5"/>
        <v>69949</v>
      </c>
      <c r="K30" s="51">
        <f>ROUND('[1]Pop tot et prov'!$K$12*([1]KIRUNDO!B9/[1]KIRUNDO!$D$22),0)</f>
        <v>31987</v>
      </c>
      <c r="L30" s="51">
        <f>ROUND('[1]Pop tot et prov'!$K$12*([1]KIRUNDO!C9/[1]KIRUNDO!$D$22),0)</f>
        <v>40115</v>
      </c>
      <c r="M30" s="52">
        <f t="shared" si="6"/>
        <v>72102</v>
      </c>
    </row>
    <row r="31" spans="1:13">
      <c r="A31" s="56" t="s">
        <v>28</v>
      </c>
      <c r="B31" s="51">
        <f>ROUND('[1]Pop tot et prov'!$K$9*([1]KIRUNDO!B10/[1]KIRUNDO!$D$22),0)</f>
        <v>25283</v>
      </c>
      <c r="C31" s="51">
        <f>ROUND('[1]Pop tot et prov'!$K$9*([1]KIRUNDO!C10/[1]KIRUNDO!$D$22),0)</f>
        <v>27446</v>
      </c>
      <c r="D31" s="52">
        <f t="shared" si="3"/>
        <v>52729</v>
      </c>
      <c r="E31" s="51">
        <f>ROUND('[1]Pop tot et prov'!$K$10*([1]KIRUNDO!B10/[1]KIRUNDO!$D$22),0)</f>
        <v>26037</v>
      </c>
      <c r="F31" s="51">
        <f>ROUND('[1]Pop tot et prov'!$K$10*([1]KIRUNDO!C10/[1]KIRUNDO!$D$22),0)</f>
        <v>28265</v>
      </c>
      <c r="G31" s="52">
        <f t="shared" si="4"/>
        <v>54302</v>
      </c>
      <c r="H31" s="51">
        <f>ROUND('[1]Pop tot et prov'!$K$11*([1]KIRUNDO!B10/[1]KIRUNDO!$D$22),0)</f>
        <v>26828</v>
      </c>
      <c r="I31" s="51">
        <f>ROUND('[1]Pop tot et prov'!$K$11*([1]KIRUNDO!C10/[1]KIRUNDO!$D$22),0)</f>
        <v>29124</v>
      </c>
      <c r="J31" s="52">
        <f t="shared" si="5"/>
        <v>55952</v>
      </c>
      <c r="K31" s="51">
        <f>ROUND('[1]Pop tot et prov'!$K$12*([1]KIRUNDO!B10/[1]KIRUNDO!$D$22),0)</f>
        <v>27654</v>
      </c>
      <c r="L31" s="51">
        <f>ROUND('[1]Pop tot et prov'!$K$12*([1]KIRUNDO!C10/[1]KIRUNDO!$D$22),0)</f>
        <v>30021</v>
      </c>
      <c r="M31" s="52">
        <f t="shared" si="6"/>
        <v>57675</v>
      </c>
    </row>
    <row r="32" spans="1:13">
      <c r="A32" s="56" t="s">
        <v>29</v>
      </c>
      <c r="B32" s="51">
        <f>ROUND('[1]Pop tot et prov'!$K$9*([1]KIRUNDO!B11/[1]KIRUNDO!$D$22),0)</f>
        <v>18514</v>
      </c>
      <c r="C32" s="51">
        <f>ROUND('[1]Pop tot et prov'!$K$9*([1]KIRUNDO!C11/[1]KIRUNDO!$D$22),0)</f>
        <v>19035</v>
      </c>
      <c r="D32" s="52">
        <f t="shared" si="3"/>
        <v>37549</v>
      </c>
      <c r="E32" s="51">
        <f>ROUND('[1]Pop tot et prov'!$K$10*([1]KIRUNDO!B11/[1]KIRUNDO!$D$22),0)</f>
        <v>19067</v>
      </c>
      <c r="F32" s="51">
        <f>ROUND('[1]Pop tot et prov'!$K$10*([1]KIRUNDO!C11/[1]KIRUNDO!$D$22),0)</f>
        <v>19603</v>
      </c>
      <c r="G32" s="52">
        <f t="shared" si="4"/>
        <v>38670</v>
      </c>
      <c r="H32" s="51">
        <f>ROUND('[1]Pop tot et prov'!$K$11*([1]KIRUNDO!B11/[1]KIRUNDO!$D$22),0)</f>
        <v>19646</v>
      </c>
      <c r="I32" s="51">
        <f>ROUND('[1]Pop tot et prov'!$K$11*([1]KIRUNDO!C11/[1]KIRUNDO!$D$22),0)</f>
        <v>20199</v>
      </c>
      <c r="J32" s="52">
        <f t="shared" si="5"/>
        <v>39845</v>
      </c>
      <c r="K32" s="51">
        <f>ROUND('[1]Pop tot et prov'!$K$12*([1]KIRUNDO!B11/[1]KIRUNDO!$D$22),0)</f>
        <v>20251</v>
      </c>
      <c r="L32" s="51">
        <f>ROUND('[1]Pop tot et prov'!$K$12*([1]KIRUNDO!C11/[1]KIRUNDO!$D$22),0)</f>
        <v>20821</v>
      </c>
      <c r="M32" s="52">
        <f t="shared" si="6"/>
        <v>41072</v>
      </c>
    </row>
    <row r="33" spans="1:13">
      <c r="A33" s="56" t="s">
        <v>30</v>
      </c>
      <c r="B33" s="51">
        <f>ROUND('[1]Pop tot et prov'!$K$9*([1]KIRUNDO!B12/[1]KIRUNDO!$D$22),0)</f>
        <v>16267</v>
      </c>
      <c r="C33" s="51">
        <f>ROUND('[1]Pop tot et prov'!$K$9*([1]KIRUNDO!C12/[1]KIRUNDO!$D$22),0)</f>
        <v>16567</v>
      </c>
      <c r="D33" s="52">
        <f t="shared" si="3"/>
        <v>32834</v>
      </c>
      <c r="E33" s="51">
        <f>ROUND('[1]Pop tot et prov'!$K$10*([1]KIRUNDO!B12/[1]KIRUNDO!$D$22),0)</f>
        <v>16753</v>
      </c>
      <c r="F33" s="51">
        <f>ROUND('[1]Pop tot et prov'!$K$10*([1]KIRUNDO!C12/[1]KIRUNDO!$D$22),0)</f>
        <v>17062</v>
      </c>
      <c r="G33" s="52">
        <f t="shared" si="4"/>
        <v>33815</v>
      </c>
      <c r="H33" s="51">
        <f>ROUND('[1]Pop tot et prov'!$K$11*([1]KIRUNDO!B12/[1]KIRUNDO!$D$22),0)</f>
        <v>17262</v>
      </c>
      <c r="I33" s="51">
        <f>ROUND('[1]Pop tot et prov'!$K$11*([1]KIRUNDO!C12/[1]KIRUNDO!$D$22),0)</f>
        <v>17580</v>
      </c>
      <c r="J33" s="52">
        <f t="shared" si="5"/>
        <v>34842</v>
      </c>
      <c r="K33" s="51">
        <f>ROUND('[1]Pop tot et prov'!$K$12*([1]KIRUNDO!B12/[1]KIRUNDO!$D$22),0)</f>
        <v>17793</v>
      </c>
      <c r="L33" s="51">
        <f>ROUND('[1]Pop tot et prov'!$K$12*([1]KIRUNDO!C12/[1]KIRUNDO!$D$22),0)</f>
        <v>18121</v>
      </c>
      <c r="M33" s="52">
        <f t="shared" si="6"/>
        <v>35914</v>
      </c>
    </row>
    <row r="34" spans="1:13">
      <c r="A34" s="56" t="s">
        <v>31</v>
      </c>
      <c r="B34" s="51">
        <f>ROUND('[1]Pop tot et prov'!$K$9*([1]KIRUNDO!B13/[1]KIRUNDO!$D$22),0)</f>
        <v>12814</v>
      </c>
      <c r="C34" s="51">
        <f>ROUND('[1]Pop tot et prov'!$K$9*([1]KIRUNDO!C13/[1]KIRUNDO!$D$22),0)</f>
        <v>12656</v>
      </c>
      <c r="D34" s="52">
        <f t="shared" si="3"/>
        <v>25470</v>
      </c>
      <c r="E34" s="51">
        <f>ROUND('[1]Pop tot et prov'!$K$10*([1]KIRUNDO!B13/[1]KIRUNDO!$D$22),0)</f>
        <v>13196</v>
      </c>
      <c r="F34" s="51">
        <f>ROUND('[1]Pop tot et prov'!$K$10*([1]KIRUNDO!C13/[1]KIRUNDO!$D$22),0)</f>
        <v>13034</v>
      </c>
      <c r="G34" s="52">
        <f t="shared" si="4"/>
        <v>26230</v>
      </c>
      <c r="H34" s="51">
        <f>ROUND('[1]Pop tot et prov'!$K$11*([1]KIRUNDO!B13/[1]KIRUNDO!$D$22),0)</f>
        <v>13597</v>
      </c>
      <c r="I34" s="51">
        <f>ROUND('[1]Pop tot et prov'!$K$11*([1]KIRUNDO!C13/[1]KIRUNDO!$D$22),0)</f>
        <v>13430</v>
      </c>
      <c r="J34" s="52">
        <f t="shared" si="5"/>
        <v>27027</v>
      </c>
      <c r="K34" s="51">
        <f>ROUND('[1]Pop tot et prov'!$K$12*([1]KIRUNDO!B13/[1]KIRUNDO!$D$22),0)</f>
        <v>14016</v>
      </c>
      <c r="L34" s="51">
        <f>ROUND('[1]Pop tot et prov'!$K$12*([1]KIRUNDO!C13/[1]KIRUNDO!$D$22),0)</f>
        <v>13844</v>
      </c>
      <c r="M34" s="52">
        <f t="shared" si="6"/>
        <v>27860</v>
      </c>
    </row>
    <row r="35" spans="1:13">
      <c r="A35" s="56" t="s">
        <v>32</v>
      </c>
      <c r="B35" s="51">
        <f>ROUND('[1]Pop tot et prov'!$K$9*([1]KIRUNDO!B14/[1]KIRUNDO!$D$22),0)</f>
        <v>12757</v>
      </c>
      <c r="C35" s="51">
        <f>ROUND('[1]Pop tot et prov'!$K$9*([1]KIRUNDO!C14/[1]KIRUNDO!$D$22),0)</f>
        <v>11308</v>
      </c>
      <c r="D35" s="52">
        <f t="shared" si="3"/>
        <v>24065</v>
      </c>
      <c r="E35" s="51">
        <f>ROUND('[1]Pop tot et prov'!$K$10*([1]KIRUNDO!B14/[1]KIRUNDO!$D$22),0)</f>
        <v>13137</v>
      </c>
      <c r="F35" s="51">
        <f>ROUND('[1]Pop tot et prov'!$K$10*([1]KIRUNDO!C14/[1]KIRUNDO!$D$22),0)</f>
        <v>11646</v>
      </c>
      <c r="G35" s="52">
        <f t="shared" si="4"/>
        <v>24783</v>
      </c>
      <c r="H35" s="51">
        <f>ROUND('[1]Pop tot et prov'!$K$11*([1]KIRUNDO!B14/[1]KIRUNDO!$D$22),0)</f>
        <v>13537</v>
      </c>
      <c r="I35" s="51">
        <f>ROUND('[1]Pop tot et prov'!$K$11*([1]KIRUNDO!C14/[1]KIRUNDO!$D$22),0)</f>
        <v>11999</v>
      </c>
      <c r="J35" s="52">
        <f t="shared" si="5"/>
        <v>25536</v>
      </c>
      <c r="K35" s="51">
        <f>ROUND('[1]Pop tot et prov'!$K$12*([1]KIRUNDO!B14/[1]KIRUNDO!$D$22),0)</f>
        <v>13953</v>
      </c>
      <c r="L35" s="51">
        <f>ROUND('[1]Pop tot et prov'!$K$12*([1]KIRUNDO!C14/[1]KIRUNDO!$D$22),0)</f>
        <v>12369</v>
      </c>
      <c r="M35" s="52">
        <f t="shared" si="6"/>
        <v>26322</v>
      </c>
    </row>
    <row r="36" spans="1:13">
      <c r="A36" s="56" t="s">
        <v>33</v>
      </c>
      <c r="B36" s="51">
        <f>ROUND('[1]Pop tot et prov'!$K$9*([1]KIRUNDO!B15/[1]KIRUNDO!$D$22),0)</f>
        <v>10096</v>
      </c>
      <c r="C36" s="51">
        <f>ROUND('[1]Pop tot et prov'!$K$9*([1]KIRUNDO!C15/[1]KIRUNDO!$D$22),0)</f>
        <v>9864</v>
      </c>
      <c r="D36" s="52">
        <f t="shared" si="3"/>
        <v>19960</v>
      </c>
      <c r="E36" s="51">
        <f>ROUND('[1]Pop tot et prov'!$K$10*([1]KIRUNDO!B15/[1]KIRUNDO!$D$22),0)</f>
        <v>10397</v>
      </c>
      <c r="F36" s="51">
        <f>ROUND('[1]Pop tot et prov'!$K$10*([1]KIRUNDO!C15/[1]KIRUNDO!$D$22),0)</f>
        <v>10158</v>
      </c>
      <c r="G36" s="52">
        <f t="shared" si="4"/>
        <v>20555</v>
      </c>
      <c r="H36" s="51">
        <f>ROUND('[1]Pop tot et prov'!$K$11*([1]KIRUNDO!B15/[1]KIRUNDO!$D$22),0)</f>
        <v>10713</v>
      </c>
      <c r="I36" s="51">
        <f>ROUND('[1]Pop tot et prov'!$K$11*([1]KIRUNDO!C15/[1]KIRUNDO!$D$22),0)</f>
        <v>10467</v>
      </c>
      <c r="J36" s="52">
        <f t="shared" si="5"/>
        <v>21180</v>
      </c>
      <c r="K36" s="51">
        <f>ROUND('[1]Pop tot et prov'!$K$12*([1]KIRUNDO!B15/[1]KIRUNDO!$D$22),0)</f>
        <v>11043</v>
      </c>
      <c r="L36" s="51">
        <f>ROUND('[1]Pop tot et prov'!$K$12*([1]KIRUNDO!C15/[1]KIRUNDO!$D$22),0)</f>
        <v>10789</v>
      </c>
      <c r="M36" s="52">
        <f t="shared" si="6"/>
        <v>21832</v>
      </c>
    </row>
    <row r="37" spans="1:13">
      <c r="A37" s="56" t="s">
        <v>34</v>
      </c>
      <c r="B37" s="51">
        <f>ROUND('[1]Pop tot et prov'!$K$9*([1]KIRUNDO!B16/[1]KIRUNDO!$D$22),0)</f>
        <v>6294</v>
      </c>
      <c r="C37" s="51">
        <f>ROUND('[1]Pop tot et prov'!$K$9*([1]KIRUNDO!C16/[1]KIRUNDO!$D$22),0)</f>
        <v>5322</v>
      </c>
      <c r="D37" s="52">
        <f t="shared" si="3"/>
        <v>11616</v>
      </c>
      <c r="E37" s="51">
        <f>ROUND('[1]Pop tot et prov'!$K$10*([1]KIRUNDO!B16/[1]KIRUNDO!$D$22),0)</f>
        <v>6482</v>
      </c>
      <c r="F37" s="51">
        <f>ROUND('[1]Pop tot et prov'!$K$10*([1]KIRUNDO!C16/[1]KIRUNDO!$D$22),0)</f>
        <v>5481</v>
      </c>
      <c r="G37" s="52">
        <f t="shared" si="4"/>
        <v>11963</v>
      </c>
      <c r="H37" s="51">
        <f>ROUND('[1]Pop tot et prov'!$K$11*([1]KIRUNDO!B16/[1]KIRUNDO!$D$22),0)</f>
        <v>6679</v>
      </c>
      <c r="I37" s="51">
        <f>ROUND('[1]Pop tot et prov'!$K$11*([1]KIRUNDO!C16/[1]KIRUNDO!$D$22),0)</f>
        <v>5647</v>
      </c>
      <c r="J37" s="52">
        <f t="shared" si="5"/>
        <v>12326</v>
      </c>
      <c r="K37" s="51">
        <f>ROUND('[1]Pop tot et prov'!$K$12*([1]KIRUNDO!B16/[1]KIRUNDO!$D$22),0)</f>
        <v>6885</v>
      </c>
      <c r="L37" s="51">
        <f>ROUND('[1]Pop tot et prov'!$K$12*([1]KIRUNDO!C16/[1]KIRUNDO!$D$22),0)</f>
        <v>5821</v>
      </c>
      <c r="M37" s="52">
        <f t="shared" si="6"/>
        <v>12706</v>
      </c>
    </row>
    <row r="38" spans="1:13">
      <c r="A38" s="56" t="s">
        <v>35</v>
      </c>
      <c r="B38" s="51">
        <f>ROUND('[1]Pop tot et prov'!$K$9*([1]KIRUNDO!B17/[1]KIRUNDO!$D$22),0)</f>
        <v>4092</v>
      </c>
      <c r="C38" s="51">
        <f>ROUND('[1]Pop tot et prov'!$K$9*([1]KIRUNDO!C17/[1]KIRUNDO!$D$22),0)</f>
        <v>4929</v>
      </c>
      <c r="D38" s="52">
        <f t="shared" si="3"/>
        <v>9021</v>
      </c>
      <c r="E38" s="51">
        <f>ROUND('[1]Pop tot et prov'!$K$10*([1]KIRUNDO!B17/[1]KIRUNDO!$D$22),0)</f>
        <v>4214</v>
      </c>
      <c r="F38" s="51">
        <f>ROUND('[1]Pop tot et prov'!$K$10*([1]KIRUNDO!C17/[1]KIRUNDO!$D$22),0)</f>
        <v>5076</v>
      </c>
      <c r="G38" s="52">
        <f t="shared" si="4"/>
        <v>9290</v>
      </c>
      <c r="H38" s="51">
        <f>ROUND('[1]Pop tot et prov'!$K$11*([1]KIRUNDO!B17/[1]KIRUNDO!$D$22),0)</f>
        <v>4342</v>
      </c>
      <c r="I38" s="51">
        <f>ROUND('[1]Pop tot et prov'!$K$11*([1]KIRUNDO!C17/[1]KIRUNDO!$D$22),0)</f>
        <v>5231</v>
      </c>
      <c r="J38" s="52">
        <f t="shared" si="5"/>
        <v>9573</v>
      </c>
      <c r="K38" s="51">
        <f>ROUND('[1]Pop tot et prov'!$K$12*([1]KIRUNDO!B17/[1]KIRUNDO!$D$22),0)</f>
        <v>4475</v>
      </c>
      <c r="L38" s="51">
        <f>ROUND('[1]Pop tot et prov'!$K$12*([1]KIRUNDO!C17/[1]KIRUNDO!$D$22),0)</f>
        <v>5392</v>
      </c>
      <c r="M38" s="52">
        <f t="shared" si="6"/>
        <v>9867</v>
      </c>
    </row>
    <row r="39" spans="1:13">
      <c r="A39" s="56" t="s">
        <v>36</v>
      </c>
      <c r="B39" s="51">
        <f>ROUND('[1]Pop tot et prov'!$K$9*([1]KIRUNDO!B18/[1]KIRUNDO!$D$22),0)</f>
        <v>2856</v>
      </c>
      <c r="C39" s="51">
        <f>ROUND('[1]Pop tot et prov'!$K$9*([1]KIRUNDO!C18/[1]KIRUNDO!$D$22),0)</f>
        <v>2762</v>
      </c>
      <c r="D39" s="52">
        <f t="shared" si="3"/>
        <v>5618</v>
      </c>
      <c r="E39" s="51">
        <f>ROUND('[1]Pop tot et prov'!$K$10*([1]KIRUNDO!B18/[1]KIRUNDO!$D$22),0)</f>
        <v>2941</v>
      </c>
      <c r="F39" s="51">
        <f>ROUND('[1]Pop tot et prov'!$K$10*([1]KIRUNDO!C18/[1]KIRUNDO!$D$22),0)</f>
        <v>2845</v>
      </c>
      <c r="G39" s="52">
        <f t="shared" si="4"/>
        <v>5786</v>
      </c>
      <c r="H39" s="51">
        <f>ROUND('[1]Pop tot et prov'!$K$11*([1]KIRUNDO!B18/[1]KIRUNDO!$D$22),0)</f>
        <v>3031</v>
      </c>
      <c r="I39" s="51">
        <f>ROUND('[1]Pop tot et prov'!$K$11*([1]KIRUNDO!C18/[1]KIRUNDO!$D$22),0)</f>
        <v>2931</v>
      </c>
      <c r="J39" s="52">
        <f t="shared" si="5"/>
        <v>5962</v>
      </c>
      <c r="K39" s="51">
        <f>ROUND('[1]Pop tot et prov'!$K$12*([1]KIRUNDO!B18/[1]KIRUNDO!$D$22),0)</f>
        <v>3124</v>
      </c>
      <c r="L39" s="51">
        <f>ROUND('[1]Pop tot et prov'!$K$12*([1]KIRUNDO!C18/[1]KIRUNDO!$D$22),0)</f>
        <v>3021</v>
      </c>
      <c r="M39" s="52">
        <f t="shared" si="6"/>
        <v>6145</v>
      </c>
    </row>
    <row r="40" spans="1:13">
      <c r="A40" s="56" t="s">
        <v>37</v>
      </c>
      <c r="B40" s="51">
        <f>ROUND('[1]Pop tot et prov'!$K$9*([1]KIRUNDO!B19/[1]KIRUNDO!$D$22),0)</f>
        <v>2264</v>
      </c>
      <c r="C40" s="51">
        <f>ROUND('[1]Pop tot et prov'!$K$9*([1]KIRUNDO!C19/[1]KIRUNDO!$D$22),0)</f>
        <v>3310</v>
      </c>
      <c r="D40" s="52">
        <f t="shared" si="3"/>
        <v>5574</v>
      </c>
      <c r="E40" s="51">
        <f>ROUND('[1]Pop tot et prov'!$K$10*([1]KIRUNDO!B19/[1]KIRUNDO!$D$22),0)</f>
        <v>2331</v>
      </c>
      <c r="F40" s="51">
        <f>ROUND('[1]Pop tot et prov'!$K$10*([1]KIRUNDO!C19/[1]KIRUNDO!$D$22),0)</f>
        <v>3409</v>
      </c>
      <c r="G40" s="52">
        <f t="shared" si="4"/>
        <v>5740</v>
      </c>
      <c r="H40" s="51">
        <f>ROUND('[1]Pop tot et prov'!$K$11*([1]KIRUNDO!B19/[1]KIRUNDO!$D$22),0)</f>
        <v>2402</v>
      </c>
      <c r="I40" s="51">
        <f>ROUND('[1]Pop tot et prov'!$K$11*([1]KIRUNDO!C19/[1]KIRUNDO!$D$22),0)</f>
        <v>3512</v>
      </c>
      <c r="J40" s="52">
        <f t="shared" si="5"/>
        <v>5914</v>
      </c>
      <c r="K40" s="51">
        <f>ROUND('[1]Pop tot et prov'!$K$12*([1]KIRUNDO!B19/[1]KIRUNDO!$D$22),0)</f>
        <v>2476</v>
      </c>
      <c r="L40" s="51">
        <f>ROUND('[1]Pop tot et prov'!$K$12*([1]KIRUNDO!C19/[1]KIRUNDO!$D$22),0)</f>
        <v>3620</v>
      </c>
      <c r="M40" s="52">
        <f t="shared" si="6"/>
        <v>6096</v>
      </c>
    </row>
    <row r="41" spans="1:13">
      <c r="A41" s="56" t="s">
        <v>38</v>
      </c>
      <c r="B41" s="51">
        <f>ROUND('[1]Pop tot et prov'!$K$9*([1]KIRUNDO!B20/[1]KIRUNDO!$D$22),0)</f>
        <v>1722</v>
      </c>
      <c r="C41" s="51">
        <f>ROUND('[1]Pop tot et prov'!$K$9*([1]KIRUNDO!C20/[1]KIRUNDO!$D$22),0)</f>
        <v>1566</v>
      </c>
      <c r="D41" s="52">
        <f t="shared" si="3"/>
        <v>3288</v>
      </c>
      <c r="E41" s="51">
        <f>ROUND('[1]Pop tot et prov'!$K$10*([1]KIRUNDO!B20/[1]KIRUNDO!$D$22),0)</f>
        <v>1773</v>
      </c>
      <c r="F41" s="51">
        <f>ROUND('[1]Pop tot et prov'!$K$10*([1]KIRUNDO!C20/[1]KIRUNDO!$D$22),0)</f>
        <v>1612</v>
      </c>
      <c r="G41" s="52">
        <f t="shared" si="4"/>
        <v>3385</v>
      </c>
      <c r="H41" s="51">
        <f>ROUND('[1]Pop tot et prov'!$K$11*([1]KIRUNDO!B20/[1]KIRUNDO!$D$22),0)</f>
        <v>1827</v>
      </c>
      <c r="I41" s="51">
        <f>ROUND('[1]Pop tot et prov'!$K$11*([1]KIRUNDO!C20/[1]KIRUNDO!$D$22),0)</f>
        <v>1661</v>
      </c>
      <c r="J41" s="52">
        <f t="shared" si="5"/>
        <v>3488</v>
      </c>
      <c r="K41" s="51">
        <f>ROUND('[1]Pop tot et prov'!$K$12*([1]KIRUNDO!B20/[1]KIRUNDO!$D$22),0)</f>
        <v>1883</v>
      </c>
      <c r="L41" s="51">
        <f>ROUND('[1]Pop tot et prov'!$K$12*([1]KIRUNDO!C20/[1]KIRUNDO!$D$22),0)</f>
        <v>1713</v>
      </c>
      <c r="M41" s="52">
        <f t="shared" si="6"/>
        <v>3596</v>
      </c>
    </row>
    <row r="42" spans="1:13">
      <c r="A42" s="56" t="s">
        <v>39</v>
      </c>
      <c r="B42" s="51">
        <f>ROUND('[1]Pop tot et prov'!$K$9*([1]KIRUNDO!B21/[1]KIRUNDO!$D$22),0)</f>
        <v>1992</v>
      </c>
      <c r="C42" s="51">
        <f>ROUND('[1]Pop tot et prov'!$K$9*([1]KIRUNDO!C21/[1]KIRUNDO!$D$22),0)</f>
        <v>2635</v>
      </c>
      <c r="D42" s="52">
        <f t="shared" si="3"/>
        <v>4627</v>
      </c>
      <c r="E42" s="51">
        <f>ROUND('[1]Pop tot et prov'!$K$10*([1]KIRUNDO!B21/[1]KIRUNDO!$D$22),0)</f>
        <v>2051</v>
      </c>
      <c r="F42" s="51">
        <f>ROUND('[1]Pop tot et prov'!$K$10*([1]KIRUNDO!C21/[1]KIRUNDO!$D$22),0)</f>
        <v>2714</v>
      </c>
      <c r="G42" s="52">
        <f t="shared" si="4"/>
        <v>4765</v>
      </c>
      <c r="H42" s="51">
        <f>ROUND('[1]Pop tot et prov'!$K$11*([1]KIRUNDO!B21/[1]KIRUNDO!$D$22),0)</f>
        <v>2114</v>
      </c>
      <c r="I42" s="51">
        <f>ROUND('[1]Pop tot et prov'!$K$11*([1]KIRUNDO!C21/[1]KIRUNDO!$D$22),0)</f>
        <v>2796</v>
      </c>
      <c r="J42" s="52">
        <f t="shared" si="5"/>
        <v>4910</v>
      </c>
      <c r="K42" s="51">
        <f>ROUND('[1]Pop tot et prov'!$K$12*([1]KIRUNDO!B21/[1]KIRUNDO!$D$22),0)</f>
        <v>2179</v>
      </c>
      <c r="L42" s="51">
        <f>ROUND('[1]Pop tot et prov'!$K$12*([1]KIRUNDO!C21/[1]KIRUNDO!$D$22),0)</f>
        <v>2882</v>
      </c>
      <c r="M42" s="52">
        <f t="shared" si="6"/>
        <v>5061</v>
      </c>
    </row>
    <row r="43" spans="1:13">
      <c r="A43" s="49" t="s">
        <v>20</v>
      </c>
      <c r="B43" s="51">
        <f>SUM(B26:B42)</f>
        <v>338787</v>
      </c>
      <c r="C43" s="55">
        <f>SUM(C26:C42)</f>
        <v>361839</v>
      </c>
      <c r="D43" s="52">
        <f t="shared" si="3"/>
        <v>700626</v>
      </c>
      <c r="E43" s="51">
        <f>SUM(E26:E42)</f>
        <v>348894</v>
      </c>
      <c r="F43" s="55">
        <f>SUM(F26:F42)</f>
        <v>372639</v>
      </c>
      <c r="G43" s="52">
        <f t="shared" si="4"/>
        <v>721533</v>
      </c>
      <c r="H43" s="51">
        <f>SUM(H26:H42)</f>
        <v>359498</v>
      </c>
      <c r="I43" s="55">
        <f>SUM(I26:I42)</f>
        <v>383962</v>
      </c>
      <c r="J43" s="52">
        <f t="shared" si="5"/>
        <v>743460</v>
      </c>
      <c r="K43" s="51">
        <f>SUM(K26:K42)</f>
        <v>370565</v>
      </c>
      <c r="L43" s="55">
        <f>SUM(L26:L42)</f>
        <v>395784</v>
      </c>
      <c r="M43" s="52">
        <f t="shared" si="6"/>
        <v>766349</v>
      </c>
    </row>
    <row r="44" spans="1:13">
      <c r="A44" s="24"/>
      <c r="B44" s="8"/>
      <c r="C44" s="8"/>
      <c r="D44" s="8"/>
      <c r="E44" s="8"/>
      <c r="F44" s="8"/>
      <c r="G44" s="8"/>
      <c r="H44" s="8"/>
      <c r="I44" s="8"/>
      <c r="J44" s="8"/>
    </row>
    <row r="45" spans="1:13">
      <c r="A45" s="24"/>
      <c r="B45" s="8"/>
      <c r="C45" s="8"/>
      <c r="D45" s="8"/>
      <c r="E45" s="8"/>
      <c r="F45" s="8"/>
      <c r="G45" s="8"/>
      <c r="H45" s="8"/>
      <c r="I45" s="8"/>
      <c r="J45" s="8"/>
    </row>
    <row r="46" spans="1:13">
      <c r="A46" s="24"/>
      <c r="B46" s="8"/>
      <c r="C46" s="8"/>
      <c r="D46" s="8"/>
      <c r="E46" s="8"/>
      <c r="F46" s="8"/>
      <c r="G46" s="8"/>
      <c r="H46" s="8"/>
      <c r="I46" s="8"/>
      <c r="J46" s="8"/>
    </row>
    <row r="47" spans="1:13">
      <c r="A47" s="24"/>
      <c r="B47" s="8"/>
      <c r="C47" s="8"/>
      <c r="D47" s="8"/>
      <c r="E47" s="8"/>
      <c r="F47" s="8"/>
      <c r="G47" s="8"/>
      <c r="H47" s="8"/>
      <c r="I47" s="8"/>
      <c r="J47" s="8"/>
    </row>
    <row r="48" spans="1:13">
      <c r="A48" s="24"/>
      <c r="B48" s="8"/>
      <c r="C48" s="8"/>
      <c r="D48" s="8"/>
      <c r="E48" s="8"/>
      <c r="F48" s="8"/>
      <c r="G48" s="8"/>
      <c r="H48" s="8"/>
      <c r="I48" s="8"/>
      <c r="J48" s="8"/>
    </row>
    <row r="49" spans="1:13">
      <c r="A49" s="24"/>
      <c r="B49" s="8"/>
      <c r="C49" s="8"/>
      <c r="D49" s="8"/>
      <c r="E49" s="8"/>
      <c r="F49" s="8"/>
      <c r="G49" s="8"/>
      <c r="H49" s="8"/>
      <c r="I49" s="8"/>
      <c r="J49" s="8"/>
    </row>
    <row r="50" spans="1:13">
      <c r="A50" s="24"/>
      <c r="B50" s="8"/>
      <c r="C50" s="8"/>
      <c r="D50" s="8"/>
      <c r="E50" s="8"/>
      <c r="F50" s="8"/>
      <c r="G50" s="8"/>
      <c r="H50" s="8"/>
      <c r="I50" s="8"/>
      <c r="J50" s="8"/>
    </row>
    <row r="51" spans="1:13">
      <c r="A51" s="24"/>
      <c r="B51" s="8"/>
      <c r="C51" s="8"/>
      <c r="D51" s="8"/>
      <c r="E51" s="8"/>
      <c r="F51" s="8"/>
      <c r="G51" s="8"/>
      <c r="H51" s="8"/>
      <c r="I51" s="8"/>
      <c r="J51" s="8"/>
    </row>
    <row r="52" spans="1:13">
      <c r="A52" s="7" t="s">
        <v>77</v>
      </c>
      <c r="B52" s="44"/>
      <c r="C52" s="7"/>
      <c r="D52" s="7"/>
      <c r="E52" s="7"/>
      <c r="F52" s="7"/>
      <c r="G52" s="7"/>
      <c r="H52" s="7"/>
      <c r="I52" s="24"/>
      <c r="J52" s="24"/>
    </row>
    <row r="53" spans="1:13">
      <c r="A53" s="24"/>
      <c r="B53" s="8"/>
      <c r="C53" s="8"/>
      <c r="D53" s="8"/>
      <c r="E53" s="8"/>
      <c r="F53" s="8"/>
      <c r="G53" s="8"/>
      <c r="H53" s="8"/>
      <c r="I53" s="8"/>
      <c r="J53" s="8"/>
    </row>
    <row r="54" spans="1:13">
      <c r="A54" s="118" t="s">
        <v>21</v>
      </c>
      <c r="B54" s="108">
        <v>2016</v>
      </c>
      <c r="C54" s="108"/>
      <c r="D54" s="108"/>
      <c r="E54" s="108">
        <v>2017</v>
      </c>
      <c r="F54" s="108"/>
      <c r="G54" s="108"/>
      <c r="H54" s="108">
        <v>2018</v>
      </c>
      <c r="I54" s="108"/>
      <c r="J54" s="108"/>
      <c r="K54" s="108">
        <v>2019</v>
      </c>
      <c r="L54" s="108"/>
      <c r="M54" s="108"/>
    </row>
    <row r="55" spans="1:13">
      <c r="A55" s="118"/>
      <c r="B55" s="48" t="s">
        <v>57</v>
      </c>
      <c r="C55" s="48" t="s">
        <v>58</v>
      </c>
      <c r="D55" s="45" t="s">
        <v>59</v>
      </c>
      <c r="E55" s="48" t="s">
        <v>57</v>
      </c>
      <c r="F55" s="48" t="s">
        <v>58</v>
      </c>
      <c r="G55" s="45" t="s">
        <v>59</v>
      </c>
      <c r="H55" s="48" t="s">
        <v>57</v>
      </c>
      <c r="I55" s="48" t="s">
        <v>58</v>
      </c>
      <c r="J55" s="45" t="s">
        <v>59</v>
      </c>
      <c r="K55" s="48" t="s">
        <v>57</v>
      </c>
      <c r="L55" s="48" t="s">
        <v>58</v>
      </c>
      <c r="M55" s="45" t="s">
        <v>59</v>
      </c>
    </row>
    <row r="56" spans="1:13">
      <c r="A56" s="56" t="s">
        <v>23</v>
      </c>
      <c r="B56" s="51">
        <f>ROUND('[1]Pop tot et prov'!$K$13*([1]KIRUNDO!B5/[1]KIRUNDO!$D$22),0)</f>
        <v>76024</v>
      </c>
      <c r="C56" s="51">
        <f>ROUND('[1]Pop tot et prov'!$K$13*([1]KIRUNDO!C5/[1]KIRUNDO!$D$22),0)</f>
        <v>79678</v>
      </c>
      <c r="D56" s="52">
        <f t="shared" ref="D56:D73" si="7">SUM(B56:C56)</f>
        <v>155702</v>
      </c>
      <c r="E56" s="51">
        <f>ROUND('[1]Pop tot et prov'!$K$14*([1]KIRUNDO!B5/[1]KIRUNDO!$D$22),0)</f>
        <v>78176</v>
      </c>
      <c r="F56" s="51">
        <f>ROUND('[1]Pop tot et prov'!$K$14*([1]KIRUNDO!C5/[1]KIRUNDO!$D$22),0)</f>
        <v>81935</v>
      </c>
      <c r="G56" s="52">
        <f t="shared" ref="G56:G73" si="8">SUM(E56:F56)</f>
        <v>160111</v>
      </c>
      <c r="H56" s="51">
        <f>ROUND('[1]Pop tot et prov'!$K$15*([1]KIRUNDO!B5/[1]KIRUNDO!$D$22),0)</f>
        <v>80283</v>
      </c>
      <c r="I56" s="51">
        <f>ROUND('[1]Pop tot et prov'!$K$15*([1]KIRUNDO!C5/[1]KIRUNDO!$D$22),0)</f>
        <v>84142</v>
      </c>
      <c r="J56" s="52">
        <f t="shared" ref="J56:J73" si="9">SUM(H56:I56)</f>
        <v>164425</v>
      </c>
      <c r="K56" s="51">
        <f>ROUND('[1]Pop tot et prov'!$K$16*([1]KIRUNDO!B5/[1]KIRUNDO!$D$22),0)</f>
        <v>82328</v>
      </c>
      <c r="L56" s="51">
        <f>ROUND('[1]Pop tot et prov'!$K$16*([1]KIRUNDO!C5/[1]KIRUNDO!$D$22),0)</f>
        <v>86286</v>
      </c>
      <c r="M56" s="52">
        <f t="shared" ref="M56:M73" si="10">SUM(K56:L56)</f>
        <v>168614</v>
      </c>
    </row>
    <row r="57" spans="1:13">
      <c r="A57" s="56" t="s">
        <v>24</v>
      </c>
      <c r="B57" s="51">
        <f>ROUND('[1]Pop tot et prov'!$K$13*([1]KIRUNDO!B6/[1]KIRUNDO!$D$22),0)</f>
        <v>56529</v>
      </c>
      <c r="C57" s="51">
        <f>ROUND('[1]Pop tot et prov'!$K$13*([1]KIRUNDO!C6/[1]KIRUNDO!$D$22),0)</f>
        <v>60016</v>
      </c>
      <c r="D57" s="52">
        <f t="shared" si="7"/>
        <v>116545</v>
      </c>
      <c r="E57" s="51">
        <f>ROUND('[1]Pop tot et prov'!$K$14*([1]KIRUNDO!B6/[1]KIRUNDO!$D$22),0)</f>
        <v>58130</v>
      </c>
      <c r="F57" s="51">
        <f>ROUND('[1]Pop tot et prov'!$K$14*([1]KIRUNDO!C6/[1]KIRUNDO!$D$22),0)</f>
        <v>61715</v>
      </c>
      <c r="G57" s="52">
        <f t="shared" si="8"/>
        <v>119845</v>
      </c>
      <c r="H57" s="51">
        <f>ROUND('[1]Pop tot et prov'!$K$15*([1]KIRUNDO!B6/[1]KIRUNDO!$D$22),0)</f>
        <v>59697</v>
      </c>
      <c r="I57" s="51">
        <f>ROUND('[1]Pop tot et prov'!$K$15*([1]KIRUNDO!C6/[1]KIRUNDO!$D$22),0)</f>
        <v>63378</v>
      </c>
      <c r="J57" s="52">
        <f t="shared" si="9"/>
        <v>123075</v>
      </c>
      <c r="K57" s="51">
        <f>ROUND('[1]Pop tot et prov'!$K$16*([1]KIRUNDO!B6/[1]KIRUNDO!$D$22),0)</f>
        <v>61218</v>
      </c>
      <c r="L57" s="51">
        <f>ROUND('[1]Pop tot et prov'!$K$16*([1]KIRUNDO!C6/[1]KIRUNDO!$D$22),0)</f>
        <v>64993</v>
      </c>
      <c r="M57" s="52">
        <f t="shared" si="10"/>
        <v>126211</v>
      </c>
    </row>
    <row r="58" spans="1:13">
      <c r="A58" s="56" t="s">
        <v>25</v>
      </c>
      <c r="B58" s="51">
        <f>ROUND('[1]Pop tot et prov'!$K$13*([1]KIRUNDO!B7/[1]KIRUNDO!$D$22),0)</f>
        <v>46058</v>
      </c>
      <c r="C58" s="51">
        <f>ROUND('[1]Pop tot et prov'!$K$13*([1]KIRUNDO!C7/[1]KIRUNDO!$D$22),0)</f>
        <v>50001</v>
      </c>
      <c r="D58" s="52">
        <f t="shared" si="7"/>
        <v>96059</v>
      </c>
      <c r="E58" s="51">
        <f>ROUND('[1]Pop tot et prov'!$K$14*([1]KIRUNDO!B7/[1]KIRUNDO!$D$22),0)</f>
        <v>47362</v>
      </c>
      <c r="F58" s="51">
        <f>ROUND('[1]Pop tot et prov'!$K$14*([1]KIRUNDO!C7/[1]KIRUNDO!$D$22),0)</f>
        <v>51417</v>
      </c>
      <c r="G58" s="52">
        <f t="shared" si="8"/>
        <v>98779</v>
      </c>
      <c r="H58" s="51">
        <f>ROUND('[1]Pop tot et prov'!$K$15*([1]KIRUNDO!B7/[1]KIRUNDO!$D$22),0)</f>
        <v>48638</v>
      </c>
      <c r="I58" s="51">
        <f>ROUND('[1]Pop tot et prov'!$K$15*([1]KIRUNDO!C7/[1]KIRUNDO!$D$22),0)</f>
        <v>52803</v>
      </c>
      <c r="J58" s="52">
        <f t="shared" si="9"/>
        <v>101441</v>
      </c>
      <c r="K58" s="51">
        <f>ROUND('[1]Pop tot et prov'!$K$16*([1]KIRUNDO!B7/[1]KIRUNDO!$D$22),0)</f>
        <v>49877</v>
      </c>
      <c r="L58" s="51">
        <f>ROUND('[1]Pop tot et prov'!$K$16*([1]KIRUNDO!C7/[1]KIRUNDO!$D$22),0)</f>
        <v>54148</v>
      </c>
      <c r="M58" s="52">
        <f t="shared" si="10"/>
        <v>104025</v>
      </c>
    </row>
    <row r="59" spans="1:13">
      <c r="A59" s="56" t="s">
        <v>26</v>
      </c>
      <c r="B59" s="51">
        <f>ROUND('[1]Pop tot et prov'!$K$13*([1]KIRUNDO!B8/[1]KIRUNDO!$D$22),0)</f>
        <v>40533</v>
      </c>
      <c r="C59" s="51">
        <f>ROUND('[1]Pop tot et prov'!$K$13*([1]KIRUNDO!C8/[1]KIRUNDO!$D$22),0)</f>
        <v>44284</v>
      </c>
      <c r="D59" s="52">
        <f t="shared" si="7"/>
        <v>84817</v>
      </c>
      <c r="E59" s="51">
        <f>ROUND('[1]Pop tot et prov'!$K$14*([1]KIRUNDO!B8/[1]KIRUNDO!$D$22),0)</f>
        <v>41681</v>
      </c>
      <c r="F59" s="51">
        <f>ROUND('[1]Pop tot et prov'!$K$14*([1]KIRUNDO!C8/[1]KIRUNDO!$D$22),0)</f>
        <v>45538</v>
      </c>
      <c r="G59" s="52">
        <f t="shared" si="8"/>
        <v>87219</v>
      </c>
      <c r="H59" s="51">
        <f>ROUND('[1]Pop tot et prov'!$K$15*([1]KIRUNDO!B8/[1]KIRUNDO!$D$22),0)</f>
        <v>42804</v>
      </c>
      <c r="I59" s="51">
        <f>ROUND('[1]Pop tot et prov'!$K$15*([1]KIRUNDO!C8/[1]KIRUNDO!$D$22),0)</f>
        <v>46765</v>
      </c>
      <c r="J59" s="52">
        <f t="shared" si="9"/>
        <v>89569</v>
      </c>
      <c r="K59" s="51">
        <f>ROUND('[1]Pop tot et prov'!$K$16*([1]KIRUNDO!B8/[1]KIRUNDO!$D$22),0)</f>
        <v>43894</v>
      </c>
      <c r="L59" s="51">
        <f>ROUND('[1]Pop tot et prov'!$K$16*([1]KIRUNDO!C8/[1]KIRUNDO!$D$22),0)</f>
        <v>47957</v>
      </c>
      <c r="M59" s="52">
        <f t="shared" si="10"/>
        <v>91851</v>
      </c>
    </row>
    <row r="60" spans="1:13">
      <c r="A60" s="56" t="s">
        <v>27</v>
      </c>
      <c r="B60" s="51">
        <f>ROUND('[1]Pop tot et prov'!$K$13*([1]KIRUNDO!B9/[1]KIRUNDO!$D$22),0)</f>
        <v>32934</v>
      </c>
      <c r="C60" s="51">
        <f>ROUND('[1]Pop tot et prov'!$K$13*([1]KIRUNDO!C9/[1]KIRUNDO!$D$22),0)</f>
        <v>41302</v>
      </c>
      <c r="D60" s="52">
        <f t="shared" si="7"/>
        <v>74236</v>
      </c>
      <c r="E60" s="51">
        <f>ROUND('[1]Pop tot et prov'!$K$14*([1]KIRUNDO!B9/[1]KIRUNDO!$D$22),0)</f>
        <v>33866</v>
      </c>
      <c r="F60" s="51">
        <f>ROUND('[1]Pop tot et prov'!$K$14*([1]KIRUNDO!C9/[1]KIRUNDO!$D$22),0)</f>
        <v>42471</v>
      </c>
      <c r="G60" s="52">
        <f t="shared" si="8"/>
        <v>76337</v>
      </c>
      <c r="H60" s="51">
        <f>ROUND('[1]Pop tot et prov'!$K$15*([1]KIRUNDO!B9/[1]KIRUNDO!$D$22),0)</f>
        <v>34779</v>
      </c>
      <c r="I60" s="51">
        <f>ROUND('[1]Pop tot et prov'!$K$15*([1]KIRUNDO!C9/[1]KIRUNDO!$D$22),0)</f>
        <v>43616</v>
      </c>
      <c r="J60" s="52">
        <f t="shared" si="9"/>
        <v>78395</v>
      </c>
      <c r="K60" s="51">
        <f>ROUND('[1]Pop tot et prov'!$K$16*([1]KIRUNDO!B9/[1]KIRUNDO!$D$22),0)</f>
        <v>35665</v>
      </c>
      <c r="L60" s="51">
        <f>ROUND('[1]Pop tot et prov'!$K$16*([1]KIRUNDO!C9/[1]KIRUNDO!$D$22),0)</f>
        <v>44727</v>
      </c>
      <c r="M60" s="52">
        <f t="shared" si="10"/>
        <v>80392</v>
      </c>
    </row>
    <row r="61" spans="1:13">
      <c r="A61" s="56" t="s">
        <v>28</v>
      </c>
      <c r="B61" s="51">
        <f>ROUND('[1]Pop tot et prov'!$K$13*([1]KIRUNDO!B10/[1]KIRUNDO!$D$22),0)</f>
        <v>28473</v>
      </c>
      <c r="C61" s="51">
        <f>ROUND('[1]Pop tot et prov'!$K$13*([1]KIRUNDO!C10/[1]KIRUNDO!$D$22),0)</f>
        <v>30909</v>
      </c>
      <c r="D61" s="52">
        <f t="shared" si="7"/>
        <v>59382</v>
      </c>
      <c r="E61" s="51">
        <f>ROUND('[1]Pop tot et prov'!$K$14*([1]KIRUNDO!B10/[1]KIRUNDO!$D$22),0)</f>
        <v>29279</v>
      </c>
      <c r="F61" s="51">
        <f>ROUND('[1]Pop tot et prov'!$K$14*([1]KIRUNDO!C10/[1]KIRUNDO!$D$22),0)</f>
        <v>31784</v>
      </c>
      <c r="G61" s="52">
        <f t="shared" si="8"/>
        <v>61063</v>
      </c>
      <c r="H61" s="51">
        <f>ROUND('[1]Pop tot et prov'!$K$15*([1]KIRUNDO!B10/[1]KIRUNDO!$D$22),0)</f>
        <v>30068</v>
      </c>
      <c r="I61" s="51">
        <f>ROUND('[1]Pop tot et prov'!$K$15*([1]KIRUNDO!C10/[1]KIRUNDO!$D$22),0)</f>
        <v>32641</v>
      </c>
      <c r="J61" s="52">
        <f t="shared" si="9"/>
        <v>62709</v>
      </c>
      <c r="K61" s="51">
        <f>ROUND('[1]Pop tot et prov'!$K$16*([1]KIRUNDO!B10/[1]KIRUNDO!$D$22),0)</f>
        <v>30834</v>
      </c>
      <c r="L61" s="51">
        <f>ROUND('[1]Pop tot et prov'!$K$16*([1]KIRUNDO!C10/[1]KIRUNDO!$D$22),0)</f>
        <v>33472</v>
      </c>
      <c r="M61" s="52">
        <f t="shared" si="10"/>
        <v>64306</v>
      </c>
    </row>
    <row r="62" spans="1:13">
      <c r="A62" s="56" t="s">
        <v>29</v>
      </c>
      <c r="B62" s="51">
        <f>ROUND('[1]Pop tot et prov'!$K$13*([1]KIRUNDO!B11/[1]KIRUNDO!$D$22),0)</f>
        <v>20850</v>
      </c>
      <c r="C62" s="51">
        <f>ROUND('[1]Pop tot et prov'!$K$13*([1]KIRUNDO!C11/[1]KIRUNDO!$D$22),0)</f>
        <v>21437</v>
      </c>
      <c r="D62" s="52">
        <f t="shared" si="7"/>
        <v>42287</v>
      </c>
      <c r="E62" s="51">
        <f>ROUND('[1]Pop tot et prov'!$K$14*([1]KIRUNDO!B11/[1]KIRUNDO!$D$22),0)</f>
        <v>21441</v>
      </c>
      <c r="F62" s="51">
        <f>ROUND('[1]Pop tot et prov'!$K$14*([1]KIRUNDO!C11/[1]KIRUNDO!$D$22),0)</f>
        <v>22044</v>
      </c>
      <c r="G62" s="52">
        <f t="shared" si="8"/>
        <v>43485</v>
      </c>
      <c r="H62" s="51">
        <f>ROUND('[1]Pop tot et prov'!$K$15*([1]KIRUNDO!B11/[1]KIRUNDO!$D$22),0)</f>
        <v>22019</v>
      </c>
      <c r="I62" s="51">
        <f>ROUND('[1]Pop tot et prov'!$K$15*([1]KIRUNDO!C11/[1]KIRUNDO!$D$22),0)</f>
        <v>22638</v>
      </c>
      <c r="J62" s="52">
        <f t="shared" si="9"/>
        <v>44657</v>
      </c>
      <c r="K62" s="51">
        <f>ROUND('[1]Pop tot et prov'!$K$16*([1]KIRUNDO!B11/[1]KIRUNDO!$D$22),0)</f>
        <v>22580</v>
      </c>
      <c r="L62" s="51">
        <f>ROUND('[1]Pop tot et prov'!$K$16*([1]KIRUNDO!C11/[1]KIRUNDO!$D$22),0)</f>
        <v>23215</v>
      </c>
      <c r="M62" s="52">
        <f t="shared" si="10"/>
        <v>45795</v>
      </c>
    </row>
    <row r="63" spans="1:13">
      <c r="A63" s="56" t="s">
        <v>30</v>
      </c>
      <c r="B63" s="51">
        <f>ROUND('[1]Pop tot et prov'!$K$13*([1]KIRUNDO!B12/[1]KIRUNDO!$D$22),0)</f>
        <v>18320</v>
      </c>
      <c r="C63" s="51">
        <f>ROUND('[1]Pop tot et prov'!$K$13*([1]KIRUNDO!C12/[1]KIRUNDO!$D$22),0)</f>
        <v>18658</v>
      </c>
      <c r="D63" s="52">
        <f t="shared" si="7"/>
        <v>36978</v>
      </c>
      <c r="E63" s="51">
        <f>ROUND('[1]Pop tot et prov'!$K$14*([1]KIRUNDO!B12/[1]KIRUNDO!$D$22),0)</f>
        <v>18839</v>
      </c>
      <c r="F63" s="51">
        <f>ROUND('[1]Pop tot et prov'!$K$14*([1]KIRUNDO!C12/[1]KIRUNDO!$D$22),0)</f>
        <v>19186</v>
      </c>
      <c r="G63" s="52">
        <f t="shared" si="8"/>
        <v>38025</v>
      </c>
      <c r="H63" s="51">
        <f>ROUND('[1]Pop tot et prov'!$K$15*([1]KIRUNDO!B12/[1]KIRUNDO!$D$22),0)</f>
        <v>19346</v>
      </c>
      <c r="I63" s="51">
        <f>ROUND('[1]Pop tot et prov'!$K$15*([1]KIRUNDO!C12/[1]KIRUNDO!$D$22),0)</f>
        <v>19703</v>
      </c>
      <c r="J63" s="52">
        <f t="shared" si="9"/>
        <v>39049</v>
      </c>
      <c r="K63" s="51">
        <f>ROUND('[1]Pop tot et prov'!$K$16*([1]KIRUNDO!B12/[1]KIRUNDO!$D$22),0)</f>
        <v>19839</v>
      </c>
      <c r="L63" s="51">
        <f>ROUND('[1]Pop tot et prov'!$K$16*([1]KIRUNDO!C12/[1]KIRUNDO!$D$22),0)</f>
        <v>20205</v>
      </c>
      <c r="M63" s="52">
        <f t="shared" si="10"/>
        <v>40044</v>
      </c>
    </row>
    <row r="64" spans="1:13">
      <c r="A64" s="56" t="s">
        <v>31</v>
      </c>
      <c r="B64" s="51">
        <f>ROUND('[1]Pop tot et prov'!$K$13*([1]KIRUNDO!B13/[1]KIRUNDO!$D$22),0)</f>
        <v>14430</v>
      </c>
      <c r="C64" s="51">
        <f>ROUND('[1]Pop tot et prov'!$K$13*([1]KIRUNDO!C13/[1]KIRUNDO!$D$22),0)</f>
        <v>14253</v>
      </c>
      <c r="D64" s="52">
        <f t="shared" si="7"/>
        <v>28683</v>
      </c>
      <c r="E64" s="51">
        <f>ROUND('[1]Pop tot et prov'!$K$14*([1]KIRUNDO!B13/[1]KIRUNDO!$D$22),0)</f>
        <v>14839</v>
      </c>
      <c r="F64" s="51">
        <f>ROUND('[1]Pop tot et prov'!$K$14*([1]KIRUNDO!C13/[1]KIRUNDO!$D$22),0)</f>
        <v>14657</v>
      </c>
      <c r="G64" s="52">
        <f t="shared" si="8"/>
        <v>29496</v>
      </c>
      <c r="H64" s="51">
        <f>ROUND('[1]Pop tot et prov'!$K$15*([1]KIRUNDO!B13/[1]KIRUNDO!$D$22),0)</f>
        <v>15239</v>
      </c>
      <c r="I64" s="51">
        <f>ROUND('[1]Pop tot et prov'!$K$15*([1]KIRUNDO!C13/[1]KIRUNDO!$D$22),0)</f>
        <v>15052</v>
      </c>
      <c r="J64" s="52">
        <f t="shared" si="9"/>
        <v>30291</v>
      </c>
      <c r="K64" s="51">
        <f>ROUND('[1]Pop tot et prov'!$K$16*([1]KIRUNDO!B13/[1]KIRUNDO!$D$22),0)</f>
        <v>15627</v>
      </c>
      <c r="L64" s="51">
        <f>ROUND('[1]Pop tot et prov'!$K$16*([1]KIRUNDO!C13/[1]KIRUNDO!$D$22),0)</f>
        <v>15435</v>
      </c>
      <c r="M64" s="52">
        <f t="shared" si="10"/>
        <v>31062</v>
      </c>
    </row>
    <row r="65" spans="1:13">
      <c r="A65" s="56" t="s">
        <v>32</v>
      </c>
      <c r="B65" s="51">
        <f>ROUND('[1]Pop tot et prov'!$K$13*([1]KIRUNDO!B14/[1]KIRUNDO!$D$22),0)</f>
        <v>14366</v>
      </c>
      <c r="C65" s="51">
        <f>ROUND('[1]Pop tot et prov'!$K$13*([1]KIRUNDO!C14/[1]KIRUNDO!$D$22),0)</f>
        <v>12735</v>
      </c>
      <c r="D65" s="52">
        <f t="shared" si="7"/>
        <v>27101</v>
      </c>
      <c r="E65" s="51">
        <f>ROUND('[1]Pop tot et prov'!$K$14*([1]KIRUNDO!B14/[1]KIRUNDO!$D$22),0)</f>
        <v>14773</v>
      </c>
      <c r="F65" s="51">
        <f>ROUND('[1]Pop tot et prov'!$K$14*([1]KIRUNDO!C14/[1]KIRUNDO!$D$22),0)</f>
        <v>13095</v>
      </c>
      <c r="G65" s="52">
        <f t="shared" si="8"/>
        <v>27868</v>
      </c>
      <c r="H65" s="51">
        <f>ROUND('[1]Pop tot et prov'!$K$15*([1]KIRUNDO!B14/[1]KIRUNDO!$D$22),0)</f>
        <v>15171</v>
      </c>
      <c r="I65" s="51">
        <f>ROUND('[1]Pop tot et prov'!$K$15*([1]KIRUNDO!C14/[1]KIRUNDO!$D$22),0)</f>
        <v>13448</v>
      </c>
      <c r="J65" s="52">
        <f t="shared" si="9"/>
        <v>28619</v>
      </c>
      <c r="K65" s="51">
        <f>ROUND('[1]Pop tot et prov'!$K$16*([1]KIRUNDO!B14/[1]KIRUNDO!$D$22),0)</f>
        <v>15558</v>
      </c>
      <c r="L65" s="51">
        <f>ROUND('[1]Pop tot et prov'!$K$16*([1]KIRUNDO!C14/[1]KIRUNDO!$D$22),0)</f>
        <v>13791</v>
      </c>
      <c r="M65" s="52">
        <f>SUM(K65:L65)</f>
        <v>29349</v>
      </c>
    </row>
    <row r="66" spans="1:13">
      <c r="A66" s="56" t="s">
        <v>33</v>
      </c>
      <c r="B66" s="51">
        <f>ROUND('[1]Pop tot et prov'!$K$13*([1]KIRUNDO!B15/[1]KIRUNDO!$D$22),0)</f>
        <v>11370</v>
      </c>
      <c r="C66" s="51">
        <f>ROUND('[1]Pop tot et prov'!$K$13*([1]KIRUNDO!C15/[1]KIRUNDO!$D$22),0)</f>
        <v>11108</v>
      </c>
      <c r="D66" s="52">
        <f t="shared" si="7"/>
        <v>22478</v>
      </c>
      <c r="E66" s="51">
        <f>ROUND('[1]Pop tot et prov'!$K$14*([1]KIRUNDO!B15/[1]KIRUNDO!$D$22),0)</f>
        <v>11692</v>
      </c>
      <c r="F66" s="51">
        <f>ROUND('[1]Pop tot et prov'!$K$14*([1]KIRUNDO!C15/[1]KIRUNDO!$D$22),0)</f>
        <v>11423</v>
      </c>
      <c r="G66" s="52">
        <f t="shared" si="8"/>
        <v>23115</v>
      </c>
      <c r="H66" s="51">
        <f>ROUND('[1]Pop tot et prov'!$K$15*([1]KIRUNDO!B15/[1]KIRUNDO!$D$22),0)</f>
        <v>12007</v>
      </c>
      <c r="I66" s="51">
        <f>ROUND('[1]Pop tot et prov'!$K$15*([1]KIRUNDO!C15/[1]KIRUNDO!$D$22),0)</f>
        <v>11731</v>
      </c>
      <c r="J66" s="52">
        <f t="shared" si="9"/>
        <v>23738</v>
      </c>
      <c r="K66" s="51">
        <f>ROUND('[1]Pop tot et prov'!$K$16*([1]KIRUNDO!B15/[1]KIRUNDO!$D$22),0)</f>
        <v>12313</v>
      </c>
      <c r="L66" s="51">
        <f>ROUND('[1]Pop tot et prov'!$K$16*([1]KIRUNDO!C15/[1]KIRUNDO!$D$22),0)</f>
        <v>12030</v>
      </c>
      <c r="M66" s="52">
        <f t="shared" si="10"/>
        <v>24343</v>
      </c>
    </row>
    <row r="67" spans="1:13">
      <c r="A67" s="56" t="s">
        <v>34</v>
      </c>
      <c r="B67" s="51">
        <f>ROUND('[1]Pop tot et prov'!$K$13*([1]KIRUNDO!B16/[1]KIRUNDO!$D$22),0)</f>
        <v>7088</v>
      </c>
      <c r="C67" s="51">
        <f>ROUND('[1]Pop tot et prov'!$K$13*([1]KIRUNDO!C16/[1]KIRUNDO!$D$22),0)</f>
        <v>5993</v>
      </c>
      <c r="D67" s="52">
        <f t="shared" si="7"/>
        <v>13081</v>
      </c>
      <c r="E67" s="51">
        <f>ROUND('[1]Pop tot et prov'!$K$14*([1]KIRUNDO!B16/[1]KIRUNDO!$D$22),0)</f>
        <v>7289</v>
      </c>
      <c r="F67" s="51">
        <f>ROUND('[1]Pop tot et prov'!$K$14*([1]KIRUNDO!C16/[1]KIRUNDO!$D$22),0)</f>
        <v>6163</v>
      </c>
      <c r="G67" s="52">
        <f t="shared" si="8"/>
        <v>13452</v>
      </c>
      <c r="H67" s="51">
        <f>ROUND('[1]Pop tot et prov'!$K$15*([1]KIRUNDO!B16/[1]KIRUNDO!$D$22),0)</f>
        <v>7485</v>
      </c>
      <c r="I67" s="51">
        <f>ROUND('[1]Pop tot et prov'!$K$15*([1]KIRUNDO!C16/[1]KIRUNDO!$D$22),0)</f>
        <v>6329</v>
      </c>
      <c r="J67" s="52">
        <f t="shared" si="9"/>
        <v>13814</v>
      </c>
      <c r="K67" s="51">
        <f>ROUND('[1]Pop tot et prov'!$K$16*([1]KIRUNDO!B16/[1]KIRUNDO!$D$22),0)</f>
        <v>7676</v>
      </c>
      <c r="L67" s="51">
        <f>ROUND('[1]Pop tot et prov'!$K$16*([1]KIRUNDO!C16/[1]KIRUNDO!$D$22),0)</f>
        <v>6490</v>
      </c>
      <c r="M67" s="52">
        <f t="shared" si="10"/>
        <v>14166</v>
      </c>
    </row>
    <row r="68" spans="1:13">
      <c r="A68" s="56" t="s">
        <v>35</v>
      </c>
      <c r="B68" s="51">
        <f>ROUND('[1]Pop tot et prov'!$K$13*([1]KIRUNDO!B17/[1]KIRUNDO!$D$22),0)</f>
        <v>4608</v>
      </c>
      <c r="C68" s="51">
        <f>ROUND('[1]Pop tot et prov'!$K$13*([1]KIRUNDO!C17/[1]KIRUNDO!$D$22),0)</f>
        <v>5551</v>
      </c>
      <c r="D68" s="52">
        <f t="shared" si="7"/>
        <v>10159</v>
      </c>
      <c r="E68" s="51">
        <f>ROUND('[1]Pop tot et prov'!$K$14*([1]KIRUNDO!B17/[1]KIRUNDO!$D$22),0)</f>
        <v>4738</v>
      </c>
      <c r="F68" s="51">
        <f>ROUND('[1]Pop tot et prov'!$K$14*([1]KIRUNDO!C17/[1]KIRUNDO!$D$22),0)</f>
        <v>5708</v>
      </c>
      <c r="G68" s="52">
        <f t="shared" si="8"/>
        <v>10446</v>
      </c>
      <c r="H68" s="51">
        <f>ROUND('[1]Pop tot et prov'!$K$15*([1]KIRUNDO!B17/[1]KIRUNDO!$D$22),0)</f>
        <v>4866</v>
      </c>
      <c r="I68" s="51">
        <f>ROUND('[1]Pop tot et prov'!$K$15*([1]KIRUNDO!C17/[1]KIRUNDO!$D$22),0)</f>
        <v>5862</v>
      </c>
      <c r="J68" s="52">
        <f t="shared" si="9"/>
        <v>10728</v>
      </c>
      <c r="K68" s="51">
        <f>ROUND('[1]Pop tot et prov'!$K$16*([1]KIRUNDO!B17/[1]KIRUNDO!$D$22),0)</f>
        <v>4990</v>
      </c>
      <c r="L68" s="51">
        <f>ROUND('[1]Pop tot et prov'!$K$16*([1]KIRUNDO!C17/[1]KIRUNDO!$D$22),0)</f>
        <v>6011</v>
      </c>
      <c r="M68" s="52">
        <f t="shared" si="10"/>
        <v>11001</v>
      </c>
    </row>
    <row r="69" spans="1:13">
      <c r="A69" s="56" t="s">
        <v>36</v>
      </c>
      <c r="B69" s="51">
        <f>ROUND('[1]Pop tot et prov'!$K$13*([1]KIRUNDO!B18/[1]KIRUNDO!$D$22),0)</f>
        <v>3216</v>
      </c>
      <c r="C69" s="51">
        <f>ROUND('[1]Pop tot et prov'!$K$13*([1]KIRUNDO!C18/[1]KIRUNDO!$D$22),0)</f>
        <v>3111</v>
      </c>
      <c r="D69" s="52">
        <f t="shared" si="7"/>
        <v>6327</v>
      </c>
      <c r="E69" s="51">
        <f>ROUND('[1]Pop tot et prov'!$K$14*([1]KIRUNDO!B18/[1]KIRUNDO!$D$22),0)</f>
        <v>3307</v>
      </c>
      <c r="F69" s="51">
        <f>ROUND('[1]Pop tot et prov'!$K$14*([1]KIRUNDO!C18/[1]KIRUNDO!$D$22),0)</f>
        <v>3199</v>
      </c>
      <c r="G69" s="52">
        <f t="shared" si="8"/>
        <v>6506</v>
      </c>
      <c r="H69" s="51">
        <f>ROUND('[1]Pop tot et prov'!$K$15*([1]KIRUNDO!B18/[1]KIRUNDO!$D$22),0)</f>
        <v>3397</v>
      </c>
      <c r="I69" s="51">
        <f>ROUND('[1]Pop tot et prov'!$K$15*([1]KIRUNDO!C18/[1]KIRUNDO!$D$22),0)</f>
        <v>3285</v>
      </c>
      <c r="J69" s="52">
        <f t="shared" si="9"/>
        <v>6682</v>
      </c>
      <c r="K69" s="51">
        <f>ROUND('[1]Pop tot et prov'!$K$16*([1]KIRUNDO!B18/[1]KIRUNDO!$D$22),0)</f>
        <v>3483</v>
      </c>
      <c r="L69" s="51">
        <f>ROUND('[1]Pop tot et prov'!$K$16*([1]KIRUNDO!C18/[1]KIRUNDO!$D$22),0)</f>
        <v>3369</v>
      </c>
      <c r="M69" s="52">
        <f t="shared" si="10"/>
        <v>6852</v>
      </c>
    </row>
    <row r="70" spans="1:13">
      <c r="A70" s="56" t="s">
        <v>37</v>
      </c>
      <c r="B70" s="51">
        <f>ROUND('[1]Pop tot et prov'!$K$13*([1]KIRUNDO!B19/[1]KIRUNDO!$D$22),0)</f>
        <v>2549</v>
      </c>
      <c r="C70" s="51">
        <f>ROUND('[1]Pop tot et prov'!$K$13*([1]KIRUNDO!C19/[1]KIRUNDO!$D$22),0)</f>
        <v>3728</v>
      </c>
      <c r="D70" s="52">
        <f t="shared" si="7"/>
        <v>6277</v>
      </c>
      <c r="E70" s="51">
        <f>ROUND('[1]Pop tot et prov'!$K$14*([1]KIRUNDO!B19/[1]KIRUNDO!$D$22),0)</f>
        <v>2622</v>
      </c>
      <c r="F70" s="51">
        <f>ROUND('[1]Pop tot et prov'!$K$14*([1]KIRUNDO!C19/[1]KIRUNDO!$D$22),0)</f>
        <v>3833</v>
      </c>
      <c r="G70" s="52">
        <f t="shared" si="8"/>
        <v>6455</v>
      </c>
      <c r="H70" s="51">
        <f>ROUND('[1]Pop tot et prov'!$K$15*([1]KIRUNDO!B19/[1]KIRUNDO!$D$22),0)</f>
        <v>2692</v>
      </c>
      <c r="I70" s="51">
        <f>ROUND('[1]Pop tot et prov'!$K$15*([1]KIRUNDO!C19/[1]KIRUNDO!$D$22),0)</f>
        <v>3936</v>
      </c>
      <c r="J70" s="52">
        <f t="shared" si="9"/>
        <v>6628</v>
      </c>
      <c r="K70" s="51">
        <f>ROUND('[1]Pop tot et prov'!$K$16*([1]KIRUNDO!B19/[1]KIRUNDO!$D$22),0)</f>
        <v>2761</v>
      </c>
      <c r="L70" s="51">
        <f>ROUND('[1]Pop tot et prov'!$K$16*([1]KIRUNDO!C19/[1]KIRUNDO!$D$22),0)</f>
        <v>4037</v>
      </c>
      <c r="M70" s="52">
        <f t="shared" si="10"/>
        <v>6798</v>
      </c>
    </row>
    <row r="71" spans="1:13">
      <c r="A71" s="56" t="s">
        <v>38</v>
      </c>
      <c r="B71" s="51">
        <f>ROUND('[1]Pop tot et prov'!$K$13*([1]KIRUNDO!B20/[1]KIRUNDO!$D$22),0)</f>
        <v>1939</v>
      </c>
      <c r="C71" s="51">
        <f>ROUND('[1]Pop tot et prov'!$K$13*([1]KIRUNDO!C20/[1]KIRUNDO!$D$22),0)</f>
        <v>1763</v>
      </c>
      <c r="D71" s="52">
        <f t="shared" si="7"/>
        <v>3702</v>
      </c>
      <c r="E71" s="51">
        <f>ROUND('[1]Pop tot et prov'!$K$14*([1]KIRUNDO!B20/[1]KIRUNDO!$D$22),0)</f>
        <v>1994</v>
      </c>
      <c r="F71" s="51">
        <f>ROUND('[1]Pop tot et prov'!$K$14*([1]KIRUNDO!C20/[1]KIRUNDO!$D$22),0)</f>
        <v>1813</v>
      </c>
      <c r="G71" s="52">
        <f t="shared" si="8"/>
        <v>3807</v>
      </c>
      <c r="H71" s="51">
        <f>ROUND('[1]Pop tot et prov'!$K$15*([1]KIRUNDO!B20/[1]KIRUNDO!$D$22),0)</f>
        <v>2048</v>
      </c>
      <c r="I71" s="51">
        <f>ROUND('[1]Pop tot et prov'!$K$15*([1]KIRUNDO!C20/[1]KIRUNDO!$D$22),0)</f>
        <v>1862</v>
      </c>
      <c r="J71" s="52">
        <f t="shared" si="9"/>
        <v>3910</v>
      </c>
      <c r="K71" s="51">
        <f>ROUND('[1]Pop tot et prov'!$K$16*([1]KIRUNDO!B20/[1]KIRUNDO!$D$22),0)</f>
        <v>2100</v>
      </c>
      <c r="L71" s="51">
        <f>ROUND('[1]Pop tot et prov'!$K$16*([1]KIRUNDO!C20/[1]KIRUNDO!$D$22),0)</f>
        <v>1910</v>
      </c>
      <c r="M71" s="52">
        <f t="shared" si="10"/>
        <v>4010</v>
      </c>
    </row>
    <row r="72" spans="1:13">
      <c r="A72" s="56" t="s">
        <v>39</v>
      </c>
      <c r="B72" s="51">
        <f>ROUND('[1]Pop tot et prov'!$K$13*([1]KIRUNDO!B21/[1]KIRUNDO!$D$22),0)</f>
        <v>2243</v>
      </c>
      <c r="C72" s="51">
        <f>ROUND('[1]Pop tot et prov'!$K$13*([1]KIRUNDO!C21/[1]KIRUNDO!$D$22),0)</f>
        <v>2968</v>
      </c>
      <c r="D72" s="52">
        <f t="shared" si="7"/>
        <v>5211</v>
      </c>
      <c r="E72" s="51">
        <f>ROUND('[1]Pop tot et prov'!$K$14*([1]KIRUNDO!B21/[1]KIRUNDO!$D$22),0)</f>
        <v>2307</v>
      </c>
      <c r="F72" s="51">
        <f>ROUND('[1]Pop tot et prov'!$K$14*([1]KIRUNDO!C21/[1]KIRUNDO!$D$22),0)</f>
        <v>3052</v>
      </c>
      <c r="G72" s="52">
        <f t="shared" si="8"/>
        <v>5359</v>
      </c>
      <c r="H72" s="51">
        <f>ROUND('[1]Pop tot et prov'!$K$15*([1]KIRUNDO!B21/[1]KIRUNDO!$D$22),0)</f>
        <v>2369</v>
      </c>
      <c r="I72" s="51">
        <f>ROUND('[1]Pop tot et prov'!$K$15*([1]KIRUNDO!C21/[1]KIRUNDO!$D$22),0)</f>
        <v>3134</v>
      </c>
      <c r="J72" s="52">
        <f t="shared" si="9"/>
        <v>5503</v>
      </c>
      <c r="K72" s="51">
        <f>ROUND('[1]Pop tot et prov'!$K$16*([1]KIRUNDO!B21/[1]KIRUNDO!$D$22),0)</f>
        <v>2429</v>
      </c>
      <c r="L72" s="51">
        <f>ROUND('[1]Pop tot et prov'!$K$16*([1]KIRUNDO!C21/[1]KIRUNDO!$D$22),0)</f>
        <v>3214</v>
      </c>
      <c r="M72" s="52">
        <f t="shared" si="10"/>
        <v>5643</v>
      </c>
    </row>
    <row r="73" spans="1:13">
      <c r="A73" s="49" t="s">
        <v>20</v>
      </c>
      <c r="B73" s="51">
        <f>SUM(B56:B72)</f>
        <v>381530</v>
      </c>
      <c r="C73" s="55">
        <f>SUM(C56:C72)</f>
        <v>407495</v>
      </c>
      <c r="D73" s="52">
        <f t="shared" si="7"/>
        <v>789025</v>
      </c>
      <c r="E73" s="51">
        <f>SUM(E56:E72)</f>
        <v>392335</v>
      </c>
      <c r="F73" s="55">
        <f>SUM(F56:F72)</f>
        <v>419033</v>
      </c>
      <c r="G73" s="52">
        <f t="shared" si="8"/>
        <v>811368</v>
      </c>
      <c r="H73" s="51">
        <f>SUM(H56:H72)</f>
        <v>402908</v>
      </c>
      <c r="I73" s="55">
        <f>SUM(I56:I72)</f>
        <v>430325</v>
      </c>
      <c r="J73" s="52">
        <f t="shared" si="9"/>
        <v>833233</v>
      </c>
      <c r="K73" s="51">
        <f>SUM(K56:K72)</f>
        <v>413172</v>
      </c>
      <c r="L73" s="55">
        <f>SUM(L56:L72)</f>
        <v>441290</v>
      </c>
      <c r="M73" s="52">
        <f t="shared" si="10"/>
        <v>854462</v>
      </c>
    </row>
    <row r="74" spans="1:13">
      <c r="A74" s="24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118" t="s">
        <v>21</v>
      </c>
      <c r="B75" s="108">
        <v>2020</v>
      </c>
      <c r="C75" s="108"/>
      <c r="D75" s="108"/>
      <c r="E75" s="108">
        <v>2021</v>
      </c>
      <c r="F75" s="108"/>
      <c r="G75" s="108"/>
      <c r="H75" s="108">
        <v>2022</v>
      </c>
      <c r="I75" s="108"/>
      <c r="J75" s="108"/>
      <c r="K75" s="108">
        <v>2023</v>
      </c>
      <c r="L75" s="108"/>
      <c r="M75" s="108"/>
    </row>
    <row r="76" spans="1:13">
      <c r="A76" s="118"/>
      <c r="B76" s="48" t="s">
        <v>57</v>
      </c>
      <c r="C76" s="48" t="s">
        <v>58</v>
      </c>
      <c r="D76" s="45" t="s">
        <v>59</v>
      </c>
      <c r="E76" s="48" t="s">
        <v>57</v>
      </c>
      <c r="F76" s="48" t="s">
        <v>58</v>
      </c>
      <c r="G76" s="45" t="s">
        <v>59</v>
      </c>
      <c r="H76" s="48" t="s">
        <v>57</v>
      </c>
      <c r="I76" s="48" t="s">
        <v>58</v>
      </c>
      <c r="J76" s="45" t="s">
        <v>59</v>
      </c>
      <c r="K76" s="48" t="s">
        <v>57</v>
      </c>
      <c r="L76" s="48" t="s">
        <v>58</v>
      </c>
      <c r="M76" s="45" t="s">
        <v>59</v>
      </c>
    </row>
    <row r="77" spans="1:13">
      <c r="A77" s="56" t="s">
        <v>23</v>
      </c>
      <c r="B77" s="51">
        <f>ROUND('[1]Pop tot et prov'!$K$17*([1]KIRUNDO!B5/[1]KIRUNDO!$D$22),0)</f>
        <v>84300</v>
      </c>
      <c r="C77" s="51">
        <f>ROUND('[1]Pop tot et prov'!$K$17*([1]KIRUNDO!C5/[1]KIRUNDO!$D$22),0)</f>
        <v>88352</v>
      </c>
      <c r="D77" s="52">
        <f t="shared" ref="D77:D94" si="11">SUM(B77:C77)</f>
        <v>172652</v>
      </c>
      <c r="E77" s="51">
        <f>ROUND('[1]Pop tot et prov'!$K$18*([1]KIRUNDO!B5/[1]KIRUNDO!$D$22),0)</f>
        <v>86184</v>
      </c>
      <c r="F77" s="51">
        <f>ROUND('[1]Pop tot et prov'!$K$18*([1]KIRUNDO!C5/[1]KIRUNDO!$D$22),0)</f>
        <v>90327</v>
      </c>
      <c r="G77" s="52">
        <f t="shared" ref="G77:G94" si="12">SUM(E77:F77)</f>
        <v>176511</v>
      </c>
      <c r="H77" s="51">
        <f>ROUND('[1]Pop tot et prov'!$K$19*([1]KIRUNDO!B5/[1]KIRUNDO!$D$22),0)</f>
        <v>87969</v>
      </c>
      <c r="I77" s="51">
        <f>ROUND('[1]Pop tot et prov'!$K$19*([1]KIRUNDO!C5/[1]KIRUNDO!$D$22),0)</f>
        <v>92198</v>
      </c>
      <c r="J77" s="52">
        <f t="shared" ref="J77:J94" si="13">SUM(H77:I77)</f>
        <v>180167</v>
      </c>
      <c r="K77" s="51">
        <f>ROUND('[1]Pop tot et prov'!$K$20*([1]KIRUNDO!B5/[1]KIRUNDO!$D$22),0)</f>
        <v>89645</v>
      </c>
      <c r="L77" s="51">
        <f>ROUND('[1]Pop tot et prov'!$K$20*([1]KIRUNDO!C5/[1]KIRUNDO!$D$22),0)</f>
        <v>93954</v>
      </c>
      <c r="M77" s="52">
        <f t="shared" ref="M77:M94" si="14">SUM(K77:L77)</f>
        <v>183599</v>
      </c>
    </row>
    <row r="78" spans="1:13">
      <c r="A78" s="56" t="s">
        <v>24</v>
      </c>
      <c r="B78" s="51">
        <f>ROUND('[1]Pop tot et prov'!$K$17*([1]KIRUNDO!B6/[1]KIRUNDO!$D$22),0)</f>
        <v>62683</v>
      </c>
      <c r="C78" s="51">
        <f>ROUND('[1]Pop tot et prov'!$K$17*([1]KIRUNDO!C6/[1]KIRUNDO!$D$22),0)</f>
        <v>66549</v>
      </c>
      <c r="D78" s="52">
        <f t="shared" si="11"/>
        <v>129232</v>
      </c>
      <c r="E78" s="51">
        <f>ROUND('[1]Pop tot et prov'!$K$18*([1]KIRUNDO!B6/[1]KIRUNDO!$D$22),0)</f>
        <v>64084</v>
      </c>
      <c r="F78" s="51">
        <f>ROUND('[1]Pop tot et prov'!$K$18*([1]KIRUNDO!C6/[1]KIRUNDO!$D$22),0)</f>
        <v>68036</v>
      </c>
      <c r="G78" s="52">
        <f t="shared" si="12"/>
        <v>132120</v>
      </c>
      <c r="H78" s="51">
        <f>ROUND('[1]Pop tot et prov'!$K$19*([1]KIRUNDO!B6/[1]KIRUNDO!$D$22),0)</f>
        <v>65412</v>
      </c>
      <c r="I78" s="51">
        <f>ROUND('[1]Pop tot et prov'!$K$19*([1]KIRUNDO!C6/[1]KIRUNDO!$D$22),0)</f>
        <v>69446</v>
      </c>
      <c r="J78" s="52">
        <f t="shared" si="13"/>
        <v>134858</v>
      </c>
      <c r="K78" s="51">
        <f>ROUND('[1]Pop tot et prov'!$K$20*([1]KIRUNDO!B6/[1]KIRUNDO!$D$22),0)</f>
        <v>66658</v>
      </c>
      <c r="L78" s="51">
        <f>ROUND('[1]Pop tot et prov'!$K$20*([1]KIRUNDO!C6/[1]KIRUNDO!$D$22),0)</f>
        <v>70769</v>
      </c>
      <c r="M78" s="52">
        <f t="shared" si="14"/>
        <v>137427</v>
      </c>
    </row>
    <row r="79" spans="1:13">
      <c r="A79" s="56" t="s">
        <v>25</v>
      </c>
      <c r="B79" s="51">
        <f>ROUND('[1]Pop tot et prov'!$K$17*([1]KIRUNDO!B7/[1]KIRUNDO!$D$22),0)</f>
        <v>51072</v>
      </c>
      <c r="C79" s="51">
        <f>ROUND('[1]Pop tot et prov'!$K$17*([1]KIRUNDO!C7/[1]KIRUNDO!$D$22),0)</f>
        <v>55444</v>
      </c>
      <c r="D79" s="52">
        <f t="shared" si="11"/>
        <v>106516</v>
      </c>
      <c r="E79" s="51">
        <f>ROUND('[1]Pop tot et prov'!$K$18*([1]KIRUNDO!B7/[1]KIRUNDO!$D$22),0)</f>
        <v>52213</v>
      </c>
      <c r="F79" s="51">
        <f>ROUND('[1]Pop tot et prov'!$K$18*([1]KIRUNDO!C7/[1]KIRUNDO!$D$22),0)</f>
        <v>56684</v>
      </c>
      <c r="G79" s="52">
        <f t="shared" si="12"/>
        <v>108897</v>
      </c>
      <c r="H79" s="51">
        <f>ROUND('[1]Pop tot et prov'!$K$19*([1]KIRUNDO!B7/[1]KIRUNDO!$D$22),0)</f>
        <v>53295</v>
      </c>
      <c r="I79" s="51">
        <f>ROUND('[1]Pop tot et prov'!$K$19*([1]KIRUNDO!C7/[1]KIRUNDO!$D$22),0)</f>
        <v>57858</v>
      </c>
      <c r="J79" s="52">
        <f t="shared" si="13"/>
        <v>111153</v>
      </c>
      <c r="K79" s="51">
        <f>ROUND('[1]Pop tot et prov'!$K$20*([1]KIRUNDO!B7/[1]KIRUNDO!$D$22),0)</f>
        <v>54310</v>
      </c>
      <c r="L79" s="51">
        <f>ROUND('[1]Pop tot et prov'!$K$20*([1]KIRUNDO!C7/[1]KIRUNDO!$D$22),0)</f>
        <v>58960</v>
      </c>
      <c r="M79" s="52">
        <f t="shared" si="14"/>
        <v>113270</v>
      </c>
    </row>
    <row r="80" spans="1:13">
      <c r="A80" s="56" t="s">
        <v>26</v>
      </c>
      <c r="B80" s="51">
        <f>ROUND('[1]Pop tot et prov'!$K$17*([1]KIRUNDO!B8/[1]KIRUNDO!$D$22),0)</f>
        <v>44945</v>
      </c>
      <c r="C80" s="51">
        <f>ROUND('[1]Pop tot et prov'!$K$17*([1]KIRUNDO!C8/[1]KIRUNDO!$D$22),0)</f>
        <v>49105</v>
      </c>
      <c r="D80" s="52">
        <f t="shared" si="11"/>
        <v>94050</v>
      </c>
      <c r="E80" s="51">
        <f>ROUND('[1]Pop tot et prov'!$K$18*([1]KIRUNDO!B8/[1]KIRUNDO!$D$22),0)</f>
        <v>45950</v>
      </c>
      <c r="F80" s="51">
        <f>ROUND('[1]Pop tot et prov'!$K$18*([1]KIRUNDO!C8/[1]KIRUNDO!$D$22),0)</f>
        <v>50203</v>
      </c>
      <c r="G80" s="52">
        <f t="shared" si="12"/>
        <v>96153</v>
      </c>
      <c r="H80" s="51">
        <f>ROUND('[1]Pop tot et prov'!$K$19*([1]KIRUNDO!B8/[1]KIRUNDO!$D$22),0)</f>
        <v>46902</v>
      </c>
      <c r="I80" s="51">
        <f>ROUND('[1]Pop tot et prov'!$K$19*([1]KIRUNDO!C8/[1]KIRUNDO!$D$22),0)</f>
        <v>51243</v>
      </c>
      <c r="J80" s="52">
        <f t="shared" si="13"/>
        <v>98145</v>
      </c>
      <c r="K80" s="51">
        <f>ROUND('[1]Pop tot et prov'!$K$20*([1]KIRUNDO!B8/[1]KIRUNDO!$D$22),0)</f>
        <v>47795</v>
      </c>
      <c r="L80" s="51">
        <f>ROUND('[1]Pop tot et prov'!$K$20*([1]KIRUNDO!C8/[1]KIRUNDO!$D$22),0)</f>
        <v>52219</v>
      </c>
      <c r="M80" s="52">
        <f t="shared" si="14"/>
        <v>100014</v>
      </c>
    </row>
    <row r="81" spans="1:13">
      <c r="A81" s="56" t="s">
        <v>27</v>
      </c>
      <c r="B81" s="51">
        <f>ROUND('[1]Pop tot et prov'!$K$17*([1]KIRUNDO!B9/[1]KIRUNDO!$D$22),0)</f>
        <v>36519</v>
      </c>
      <c r="C81" s="51">
        <f>ROUND('[1]Pop tot et prov'!$K$17*([1]KIRUNDO!C9/[1]KIRUNDO!$D$22),0)</f>
        <v>45798</v>
      </c>
      <c r="D81" s="52">
        <f t="shared" si="11"/>
        <v>82317</v>
      </c>
      <c r="E81" s="51">
        <f>ROUND('[1]Pop tot et prov'!$K$18*([1]KIRUNDO!B9/[1]KIRUNDO!$D$22),0)</f>
        <v>37335</v>
      </c>
      <c r="F81" s="51">
        <f>ROUND('[1]Pop tot et prov'!$K$18*([1]KIRUNDO!C9/[1]KIRUNDO!$D$22),0)</f>
        <v>46821</v>
      </c>
      <c r="G81" s="52">
        <f t="shared" si="12"/>
        <v>84156</v>
      </c>
      <c r="H81" s="51">
        <f>ROUND('[1]Pop tot et prov'!$K$19*([1]KIRUNDO!B9/[1]KIRUNDO!$D$22),0)</f>
        <v>38108</v>
      </c>
      <c r="I81" s="51">
        <f>ROUND('[1]Pop tot et prov'!$K$19*([1]KIRUNDO!C9/[1]KIRUNDO!$D$22),0)</f>
        <v>47791</v>
      </c>
      <c r="J81" s="52">
        <f t="shared" si="13"/>
        <v>85899</v>
      </c>
      <c r="K81" s="51">
        <f>ROUND('[1]Pop tot et prov'!$K$20*([1]KIRUNDO!B9/[1]KIRUNDO!$D$22),0)</f>
        <v>38834</v>
      </c>
      <c r="L81" s="51">
        <f>ROUND('[1]Pop tot et prov'!$K$20*([1]KIRUNDO!C9/[1]KIRUNDO!$D$22),0)</f>
        <v>48702</v>
      </c>
      <c r="M81" s="52">
        <f t="shared" si="14"/>
        <v>87536</v>
      </c>
    </row>
    <row r="82" spans="1:13">
      <c r="A82" s="56" t="s">
        <v>28</v>
      </c>
      <c r="B82" s="51">
        <f>ROUND('[1]Pop tot et prov'!$K$17*([1]KIRUNDO!B10/[1]KIRUNDO!$D$22),0)</f>
        <v>31572</v>
      </c>
      <c r="C82" s="51">
        <f>ROUND('[1]Pop tot et prov'!$K$17*([1]KIRUNDO!C10/[1]KIRUNDO!$D$22),0)</f>
        <v>34274</v>
      </c>
      <c r="D82" s="52">
        <f t="shared" si="11"/>
        <v>65846</v>
      </c>
      <c r="E82" s="51">
        <f>ROUND('[1]Pop tot et prov'!$K$18*([1]KIRUNDO!B10/[1]KIRUNDO!$D$22),0)</f>
        <v>32278</v>
      </c>
      <c r="F82" s="51">
        <f>ROUND('[1]Pop tot et prov'!$K$18*([1]KIRUNDO!C10/[1]KIRUNDO!$D$22),0)</f>
        <v>35040</v>
      </c>
      <c r="G82" s="52">
        <f t="shared" si="12"/>
        <v>67318</v>
      </c>
      <c r="H82" s="51">
        <f>ROUND('[1]Pop tot et prov'!$K$19*([1]KIRUNDO!B10/[1]KIRUNDO!$D$22),0)</f>
        <v>32946</v>
      </c>
      <c r="I82" s="51">
        <f>ROUND('[1]Pop tot et prov'!$K$19*([1]KIRUNDO!C10/[1]KIRUNDO!$D$22),0)</f>
        <v>35766</v>
      </c>
      <c r="J82" s="52">
        <f t="shared" si="13"/>
        <v>68712</v>
      </c>
      <c r="K82" s="51">
        <f>ROUND('[1]Pop tot et prov'!$K$20*([1]KIRUNDO!B10/[1]KIRUNDO!$D$22),0)</f>
        <v>33574</v>
      </c>
      <c r="L82" s="51">
        <f>ROUND('[1]Pop tot et prov'!$K$20*([1]KIRUNDO!C10/[1]KIRUNDO!$D$22),0)</f>
        <v>36447</v>
      </c>
      <c r="M82" s="52">
        <f t="shared" si="14"/>
        <v>70021</v>
      </c>
    </row>
    <row r="83" spans="1:13">
      <c r="A83" s="56" t="s">
        <v>29</v>
      </c>
      <c r="B83" s="51">
        <f>ROUND('[1]Pop tot et prov'!$K$17*([1]KIRUNDO!B11/[1]KIRUNDO!$D$22),0)</f>
        <v>23120</v>
      </c>
      <c r="C83" s="51">
        <f>ROUND('[1]Pop tot et prov'!$K$17*([1]KIRUNDO!C11/[1]KIRUNDO!$D$22),0)</f>
        <v>23771</v>
      </c>
      <c r="D83" s="52">
        <f t="shared" si="11"/>
        <v>46891</v>
      </c>
      <c r="E83" s="51">
        <f>ROUND('[1]Pop tot et prov'!$K$18*([1]KIRUNDO!B11/[1]KIRUNDO!$D$22),0)</f>
        <v>23637</v>
      </c>
      <c r="F83" s="51">
        <f>ROUND('[1]Pop tot et prov'!$K$18*([1]KIRUNDO!C11/[1]KIRUNDO!$D$22),0)</f>
        <v>24302</v>
      </c>
      <c r="G83" s="52">
        <f t="shared" si="12"/>
        <v>47939</v>
      </c>
      <c r="H83" s="51">
        <f>ROUND('[1]Pop tot et prov'!$K$19*([1]KIRUNDO!B11/[1]KIRUNDO!$D$22),0)</f>
        <v>24127</v>
      </c>
      <c r="I83" s="51">
        <f>ROUND('[1]Pop tot et prov'!$K$19*([1]KIRUNDO!C11/[1]KIRUNDO!$D$22),0)</f>
        <v>24805</v>
      </c>
      <c r="J83" s="52">
        <f t="shared" si="13"/>
        <v>48932</v>
      </c>
      <c r="K83" s="51">
        <f>ROUND('[1]Pop tot et prov'!$K$20*([1]KIRUNDO!B11/[1]KIRUNDO!$D$22),0)</f>
        <v>24586</v>
      </c>
      <c r="L83" s="51">
        <f>ROUND('[1]Pop tot et prov'!$K$20*([1]KIRUNDO!C11/[1]KIRUNDO!$D$22),0)</f>
        <v>25278</v>
      </c>
      <c r="M83" s="52">
        <f t="shared" si="14"/>
        <v>49864</v>
      </c>
    </row>
    <row r="84" spans="1:13">
      <c r="A84" s="56" t="s">
        <v>30</v>
      </c>
      <c r="B84" s="51">
        <f>ROUND('[1]Pop tot et prov'!$K$17*([1]KIRUNDO!B12/[1]KIRUNDO!$D$22),0)</f>
        <v>20314</v>
      </c>
      <c r="C84" s="51">
        <f>ROUND('[1]Pop tot et prov'!$K$17*([1]KIRUNDO!C12/[1]KIRUNDO!$D$22),0)</f>
        <v>20689</v>
      </c>
      <c r="D84" s="52">
        <f t="shared" si="11"/>
        <v>41003</v>
      </c>
      <c r="E84" s="51">
        <f>ROUND('[1]Pop tot et prov'!$K$18*([1]KIRUNDO!B12/[1]KIRUNDO!$D$22),0)</f>
        <v>20768</v>
      </c>
      <c r="F84" s="51">
        <f>ROUND('[1]Pop tot et prov'!$K$18*([1]KIRUNDO!C12/[1]KIRUNDO!$D$22),0)</f>
        <v>21151</v>
      </c>
      <c r="G84" s="52">
        <f t="shared" si="12"/>
        <v>41919</v>
      </c>
      <c r="H84" s="51">
        <f>ROUND('[1]Pop tot et prov'!$K$19*([1]KIRUNDO!B12/[1]KIRUNDO!$D$22),0)</f>
        <v>21198</v>
      </c>
      <c r="I84" s="51">
        <f>ROUND('[1]Pop tot et prov'!$K$19*([1]KIRUNDO!C12/[1]KIRUNDO!$D$22),0)</f>
        <v>21589</v>
      </c>
      <c r="J84" s="52">
        <f t="shared" si="13"/>
        <v>42787</v>
      </c>
      <c r="K84" s="51">
        <f>ROUND('[1]Pop tot et prov'!$K$20*([1]KIRUNDO!B12/[1]KIRUNDO!$D$22),0)</f>
        <v>21602</v>
      </c>
      <c r="L84" s="51">
        <f>ROUND('[1]Pop tot et prov'!$K$20*([1]KIRUNDO!C12/[1]KIRUNDO!$D$22),0)</f>
        <v>22001</v>
      </c>
      <c r="M84" s="52">
        <f t="shared" si="14"/>
        <v>43603</v>
      </c>
    </row>
    <row r="85" spans="1:13">
      <c r="A85" s="56" t="s">
        <v>31</v>
      </c>
      <c r="B85" s="51">
        <f>ROUND('[1]Pop tot et prov'!$K$17*([1]KIRUNDO!B13/[1]KIRUNDO!$D$22),0)</f>
        <v>16001</v>
      </c>
      <c r="C85" s="51">
        <f>ROUND('[1]Pop tot et prov'!$K$17*([1]KIRUNDO!C13/[1]KIRUNDO!$D$22),0)</f>
        <v>15805</v>
      </c>
      <c r="D85" s="52">
        <f t="shared" si="11"/>
        <v>31806</v>
      </c>
      <c r="E85" s="51">
        <f>ROUND('[1]Pop tot et prov'!$K$18*([1]KIRUNDO!B13/[1]KIRUNDO!$D$22),0)</f>
        <v>16359</v>
      </c>
      <c r="F85" s="51">
        <f>ROUND('[1]Pop tot et prov'!$K$18*([1]KIRUNDO!C13/[1]KIRUNDO!$D$22),0)</f>
        <v>16158</v>
      </c>
      <c r="G85" s="52">
        <f t="shared" si="12"/>
        <v>32517</v>
      </c>
      <c r="H85" s="51">
        <f>ROUND('[1]Pop tot et prov'!$K$19*([1]KIRUNDO!B13/[1]KIRUNDO!$D$22),0)</f>
        <v>16698</v>
      </c>
      <c r="I85" s="51">
        <f>ROUND('[1]Pop tot et prov'!$K$19*([1]KIRUNDO!C13/[1]KIRUNDO!$D$22),0)</f>
        <v>16493</v>
      </c>
      <c r="J85" s="52">
        <f t="shared" si="13"/>
        <v>33191</v>
      </c>
      <c r="K85" s="51">
        <f>ROUND('[1]Pop tot et prov'!$K$20*([1]KIRUNDO!B13/[1]KIRUNDO!$D$22),0)</f>
        <v>17016</v>
      </c>
      <c r="L85" s="51">
        <f>ROUND('[1]Pop tot et prov'!$K$20*([1]KIRUNDO!C13/[1]KIRUNDO!$D$22),0)</f>
        <v>16807</v>
      </c>
      <c r="M85" s="52">
        <f t="shared" si="14"/>
        <v>33823</v>
      </c>
    </row>
    <row r="86" spans="1:13">
      <c r="A86" s="56" t="s">
        <v>32</v>
      </c>
      <c r="B86" s="51">
        <f>ROUND('[1]Pop tot et prov'!$K$17*([1]KIRUNDO!B14/[1]KIRUNDO!$D$22),0)</f>
        <v>15930</v>
      </c>
      <c r="C86" s="51">
        <f>ROUND('[1]Pop tot et prov'!$K$17*([1]KIRUNDO!C14/[1]KIRUNDO!$D$22),0)</f>
        <v>14121</v>
      </c>
      <c r="D86" s="52">
        <f t="shared" si="11"/>
        <v>30051</v>
      </c>
      <c r="E86" s="51">
        <f>ROUND('[1]Pop tot et prov'!$K$18*([1]KIRUNDO!B14/[1]KIRUNDO!$D$22),0)</f>
        <v>16286</v>
      </c>
      <c r="F86" s="51">
        <f>ROUND('[1]Pop tot et prov'!$K$18*([1]KIRUNDO!C14/[1]KIRUNDO!$D$22),0)</f>
        <v>14437</v>
      </c>
      <c r="G86" s="52">
        <f t="shared" si="12"/>
        <v>30723</v>
      </c>
      <c r="H86" s="51">
        <f>ROUND('[1]Pop tot et prov'!$K$19*([1]KIRUNDO!B14/[1]KIRUNDO!$D$22),0)</f>
        <v>16624</v>
      </c>
      <c r="I86" s="51">
        <f>ROUND('[1]Pop tot et prov'!$K$19*([1]KIRUNDO!C14/[1]KIRUNDO!$D$22),0)</f>
        <v>14736</v>
      </c>
      <c r="J86" s="52">
        <f t="shared" si="13"/>
        <v>31360</v>
      </c>
      <c r="K86" s="51">
        <f>ROUND('[1]Pop tot et prov'!$K$20*([1]KIRUNDO!B14/[1]KIRUNDO!$D$22),0)</f>
        <v>16940</v>
      </c>
      <c r="L86" s="51">
        <f>ROUND('[1]Pop tot et prov'!$K$20*([1]KIRUNDO!C14/[1]KIRUNDO!$D$22),0)</f>
        <v>15017</v>
      </c>
      <c r="M86" s="52">
        <f t="shared" si="14"/>
        <v>31957</v>
      </c>
    </row>
    <row r="87" spans="1:13">
      <c r="A87" s="56" t="s">
        <v>33</v>
      </c>
      <c r="B87" s="51">
        <f>ROUND('[1]Pop tot et prov'!$K$17*([1]KIRUNDO!B15/[1]KIRUNDO!$D$22),0)</f>
        <v>12607</v>
      </c>
      <c r="C87" s="51">
        <f>ROUND('[1]Pop tot et prov'!$K$17*([1]KIRUNDO!C15/[1]KIRUNDO!$D$22),0)</f>
        <v>12318</v>
      </c>
      <c r="D87" s="52">
        <f t="shared" si="11"/>
        <v>24925</v>
      </c>
      <c r="E87" s="51">
        <f>ROUND('[1]Pop tot et prov'!$K$18*([1]KIRUNDO!B15/[1]KIRUNDO!$D$22),0)</f>
        <v>12889</v>
      </c>
      <c r="F87" s="51">
        <f>ROUND('[1]Pop tot et prov'!$K$18*([1]KIRUNDO!C15/[1]KIRUNDO!$D$22),0)</f>
        <v>12593</v>
      </c>
      <c r="G87" s="52">
        <f t="shared" si="12"/>
        <v>25482</v>
      </c>
      <c r="H87" s="51">
        <f>ROUND('[1]Pop tot et prov'!$K$19*([1]KIRUNDO!B15/[1]KIRUNDO!$D$22),0)</f>
        <v>13156</v>
      </c>
      <c r="I87" s="51">
        <f>ROUND('[1]Pop tot et prov'!$K$19*([1]KIRUNDO!C15/[1]KIRUNDO!$D$22),0)</f>
        <v>12854</v>
      </c>
      <c r="J87" s="52">
        <f t="shared" si="13"/>
        <v>26010</v>
      </c>
      <c r="K87" s="51">
        <f>ROUND('[1]Pop tot et prov'!$K$20*([1]KIRUNDO!B15/[1]KIRUNDO!$D$22),0)</f>
        <v>13407</v>
      </c>
      <c r="L87" s="51">
        <f>ROUND('[1]Pop tot et prov'!$K$20*([1]KIRUNDO!C15/[1]KIRUNDO!$D$22),0)</f>
        <v>13099</v>
      </c>
      <c r="M87" s="52">
        <f t="shared" si="14"/>
        <v>26506</v>
      </c>
    </row>
    <row r="88" spans="1:13">
      <c r="A88" s="56" t="s">
        <v>34</v>
      </c>
      <c r="B88" s="51">
        <f>ROUND('[1]Pop tot et prov'!$K$17*([1]KIRUNDO!B16/[1]KIRUNDO!$D$22),0)</f>
        <v>7860</v>
      </c>
      <c r="C88" s="51">
        <f>ROUND('[1]Pop tot et prov'!$K$17*([1]KIRUNDO!C16/[1]KIRUNDO!$D$22),0)</f>
        <v>6646</v>
      </c>
      <c r="D88" s="52">
        <f t="shared" si="11"/>
        <v>14506</v>
      </c>
      <c r="E88" s="51">
        <f>ROUND('[1]Pop tot et prov'!$K$18*([1]KIRUNDO!B16/[1]KIRUNDO!$D$22),0)</f>
        <v>8036</v>
      </c>
      <c r="F88" s="51">
        <f>ROUND('[1]Pop tot et prov'!$K$18*([1]KIRUNDO!C16/[1]KIRUNDO!$D$22),0)</f>
        <v>6794</v>
      </c>
      <c r="G88" s="52">
        <f t="shared" si="12"/>
        <v>14830</v>
      </c>
      <c r="H88" s="51">
        <f>ROUND('[1]Pop tot et prov'!$K$19*([1]KIRUNDO!B16/[1]KIRUNDO!$D$22),0)</f>
        <v>8202</v>
      </c>
      <c r="I88" s="51">
        <f>ROUND('[1]Pop tot et prov'!$K$19*([1]KIRUNDO!C16/[1]KIRUNDO!$D$22),0)</f>
        <v>6935</v>
      </c>
      <c r="J88" s="52">
        <f t="shared" si="13"/>
        <v>15137</v>
      </c>
      <c r="K88" s="51">
        <f>ROUND('[1]Pop tot et prov'!$K$20*([1]KIRUNDO!B16/[1]KIRUNDO!$D$22),0)</f>
        <v>8358</v>
      </c>
      <c r="L88" s="51">
        <f>ROUND('[1]Pop tot et prov'!$K$20*([1]KIRUNDO!C16/[1]KIRUNDO!$D$22),0)</f>
        <v>7067</v>
      </c>
      <c r="M88" s="52">
        <f t="shared" si="14"/>
        <v>15425</v>
      </c>
    </row>
    <row r="89" spans="1:13">
      <c r="A89" s="56" t="s">
        <v>35</v>
      </c>
      <c r="B89" s="51">
        <f>ROUND('[1]Pop tot et prov'!$K$17*([1]KIRUNDO!B17/[1]KIRUNDO!$D$22),0)</f>
        <v>5110</v>
      </c>
      <c r="C89" s="51">
        <f>ROUND('[1]Pop tot et prov'!$K$17*([1]KIRUNDO!C17/[1]KIRUNDO!$D$22),0)</f>
        <v>6155</v>
      </c>
      <c r="D89" s="52">
        <f t="shared" si="11"/>
        <v>11265</v>
      </c>
      <c r="E89" s="51">
        <f>ROUND('[1]Pop tot et prov'!$K$18*([1]KIRUNDO!B17/[1]KIRUNDO!$D$22),0)</f>
        <v>5224</v>
      </c>
      <c r="F89" s="51">
        <f>ROUND('[1]Pop tot et prov'!$K$18*([1]KIRUNDO!C17/[1]KIRUNDO!$D$22),0)</f>
        <v>6293</v>
      </c>
      <c r="G89" s="52">
        <f t="shared" si="12"/>
        <v>11517</v>
      </c>
      <c r="H89" s="51">
        <f>ROUND('[1]Pop tot et prov'!$K$19*([1]KIRUNDO!B17/[1]KIRUNDO!$D$22),0)</f>
        <v>5332</v>
      </c>
      <c r="I89" s="51">
        <f>ROUND('[1]Pop tot et prov'!$K$19*([1]KIRUNDO!C17/[1]KIRUNDO!$D$22),0)</f>
        <v>6423</v>
      </c>
      <c r="J89" s="52">
        <f t="shared" si="13"/>
        <v>11755</v>
      </c>
      <c r="K89" s="51">
        <f>ROUND('[1]Pop tot et prov'!$K$20*([1]KIRUNDO!B17/[1]KIRUNDO!$D$22),0)</f>
        <v>5433</v>
      </c>
      <c r="L89" s="51">
        <f>ROUND('[1]Pop tot et prov'!$K$20*([1]KIRUNDO!C17/[1]KIRUNDO!$D$22),0)</f>
        <v>6546</v>
      </c>
      <c r="M89" s="52">
        <f t="shared" si="14"/>
        <v>11979</v>
      </c>
    </row>
    <row r="90" spans="1:13">
      <c r="A90" s="56" t="s">
        <v>36</v>
      </c>
      <c r="B90" s="51">
        <f>ROUND('[1]Pop tot et prov'!$K$17*([1]KIRUNDO!B18/[1]KIRUNDO!$D$22),0)</f>
        <v>3567</v>
      </c>
      <c r="C90" s="51">
        <f>ROUND('[1]Pop tot et prov'!$K$17*([1]KIRUNDO!C18/[1]KIRUNDO!$D$22),0)</f>
        <v>3450</v>
      </c>
      <c r="D90" s="52">
        <f t="shared" si="11"/>
        <v>7017</v>
      </c>
      <c r="E90" s="51">
        <f>ROUND('[1]Pop tot et prov'!$K$18*([1]KIRUNDO!B18/[1]KIRUNDO!$D$22),0)</f>
        <v>3646</v>
      </c>
      <c r="F90" s="51">
        <f>ROUND('[1]Pop tot et prov'!$K$18*([1]KIRUNDO!C18/[1]KIRUNDO!$D$22),0)</f>
        <v>3527</v>
      </c>
      <c r="G90" s="52">
        <f t="shared" si="12"/>
        <v>7173</v>
      </c>
      <c r="H90" s="51">
        <f>ROUND('[1]Pop tot et prov'!$K$19*([1]KIRUNDO!B18/[1]KIRUNDO!$D$22),0)</f>
        <v>3722</v>
      </c>
      <c r="I90" s="51">
        <f>ROUND('[1]Pop tot et prov'!$K$19*([1]KIRUNDO!C18/[1]KIRUNDO!$D$22),0)</f>
        <v>3600</v>
      </c>
      <c r="J90" s="52">
        <f t="shared" si="13"/>
        <v>7322</v>
      </c>
      <c r="K90" s="51">
        <f>ROUND('[1]Pop tot et prov'!$K$20*([1]KIRUNDO!B18/[1]KIRUNDO!$D$22),0)</f>
        <v>3793</v>
      </c>
      <c r="L90" s="51">
        <f>ROUND('[1]Pop tot et prov'!$K$20*([1]KIRUNDO!C18/[1]KIRUNDO!$D$22),0)</f>
        <v>3668</v>
      </c>
      <c r="M90" s="52">
        <f t="shared" si="14"/>
        <v>7461</v>
      </c>
    </row>
    <row r="91" spans="1:13">
      <c r="A91" s="56" t="s">
        <v>37</v>
      </c>
      <c r="B91" s="51">
        <f>ROUND('[1]Pop tot et prov'!$K$17*([1]KIRUNDO!B19/[1]KIRUNDO!$D$22),0)</f>
        <v>2827</v>
      </c>
      <c r="C91" s="51">
        <f>ROUND('[1]Pop tot et prov'!$K$17*([1]KIRUNDO!C19/[1]KIRUNDO!$D$22),0)</f>
        <v>4133</v>
      </c>
      <c r="D91" s="52">
        <f t="shared" si="11"/>
        <v>6960</v>
      </c>
      <c r="E91" s="51">
        <f>ROUND('[1]Pop tot et prov'!$K$18*([1]KIRUNDO!B19/[1]KIRUNDO!$D$22),0)</f>
        <v>2890</v>
      </c>
      <c r="F91" s="51">
        <f>ROUND('[1]Pop tot et prov'!$K$18*([1]KIRUNDO!C19/[1]KIRUNDO!$D$22),0)</f>
        <v>4226</v>
      </c>
      <c r="G91" s="52">
        <f t="shared" si="12"/>
        <v>7116</v>
      </c>
      <c r="H91" s="51">
        <f>ROUND('[1]Pop tot et prov'!$K$19*([1]KIRUNDO!B19/[1]KIRUNDO!$D$22),0)</f>
        <v>2950</v>
      </c>
      <c r="I91" s="51">
        <f>ROUND('[1]Pop tot et prov'!$K$19*([1]KIRUNDO!C19/[1]KIRUNDO!$D$22),0)</f>
        <v>4313</v>
      </c>
      <c r="J91" s="52">
        <f t="shared" si="13"/>
        <v>7263</v>
      </c>
      <c r="K91" s="51">
        <f>ROUND('[1]Pop tot et prov'!$K$20*([1]KIRUNDO!B19/[1]KIRUNDO!$D$22),0)</f>
        <v>3006</v>
      </c>
      <c r="L91" s="51">
        <f>ROUND('[1]Pop tot et prov'!$K$20*([1]KIRUNDO!C19/[1]KIRUNDO!$D$22),0)</f>
        <v>4395</v>
      </c>
      <c r="M91" s="52">
        <f t="shared" si="14"/>
        <v>7401</v>
      </c>
    </row>
    <row r="92" spans="1:13">
      <c r="A92" s="56" t="s">
        <v>38</v>
      </c>
      <c r="B92" s="51">
        <f>ROUND('[1]Pop tot et prov'!$K$17*([1]KIRUNDO!B20/[1]KIRUNDO!$D$22),0)</f>
        <v>2150</v>
      </c>
      <c r="C92" s="51">
        <f>ROUND('[1]Pop tot et prov'!$K$17*([1]KIRUNDO!C20/[1]KIRUNDO!$D$22),0)</f>
        <v>1955</v>
      </c>
      <c r="D92" s="52">
        <f t="shared" si="11"/>
        <v>4105</v>
      </c>
      <c r="E92" s="51">
        <f>ROUND('[1]Pop tot et prov'!$K$18*([1]KIRUNDO!B20/[1]KIRUNDO!$D$22),0)</f>
        <v>2198</v>
      </c>
      <c r="F92" s="51">
        <f>ROUND('[1]Pop tot et prov'!$K$18*([1]KIRUNDO!C20/[1]KIRUNDO!$D$22),0)</f>
        <v>1999</v>
      </c>
      <c r="G92" s="52">
        <f t="shared" si="12"/>
        <v>4197</v>
      </c>
      <c r="H92" s="51">
        <f>ROUND('[1]Pop tot et prov'!$K$19*([1]KIRUNDO!B20/[1]KIRUNDO!$D$22),0)</f>
        <v>2244</v>
      </c>
      <c r="I92" s="51">
        <f>ROUND('[1]Pop tot et prov'!$K$19*([1]KIRUNDO!C20/[1]KIRUNDO!$D$22),0)</f>
        <v>2040</v>
      </c>
      <c r="J92" s="52">
        <f t="shared" si="13"/>
        <v>4284</v>
      </c>
      <c r="K92" s="51">
        <f>ROUND('[1]Pop tot et prov'!$K$20*([1]KIRUNDO!B20/[1]KIRUNDO!$D$22),0)</f>
        <v>2287</v>
      </c>
      <c r="L92" s="51">
        <f>ROUND('[1]Pop tot et prov'!$K$20*([1]KIRUNDO!C20/[1]KIRUNDO!$D$22),0)</f>
        <v>2079</v>
      </c>
      <c r="M92" s="52">
        <f t="shared" si="14"/>
        <v>4366</v>
      </c>
    </row>
    <row r="93" spans="1:13">
      <c r="A93" s="56" t="s">
        <v>39</v>
      </c>
      <c r="B93" s="51">
        <f>ROUND('[1]Pop tot et prov'!$K$17*([1]KIRUNDO!B21/[1]KIRUNDO!$D$22),0)</f>
        <v>2487</v>
      </c>
      <c r="C93" s="51">
        <f>ROUND('[1]Pop tot et prov'!$K$17*([1]KIRUNDO!C21/[1]KIRUNDO!$D$22),0)</f>
        <v>3291</v>
      </c>
      <c r="D93" s="52">
        <f t="shared" si="11"/>
        <v>5778</v>
      </c>
      <c r="E93" s="51">
        <f>ROUND('[1]Pop tot et prov'!$K$18*([1]KIRUNDO!B21/[1]KIRUNDO!$D$22),0)</f>
        <v>2543</v>
      </c>
      <c r="F93" s="51">
        <f>ROUND('[1]Pop tot et prov'!$K$18*([1]KIRUNDO!C21/[1]KIRUNDO!$D$22),0)</f>
        <v>3364</v>
      </c>
      <c r="G93" s="52">
        <f t="shared" si="12"/>
        <v>5907</v>
      </c>
      <c r="H93" s="51">
        <f>ROUND('[1]Pop tot et prov'!$K$19*([1]KIRUNDO!B21/[1]KIRUNDO!$D$22),0)</f>
        <v>2595</v>
      </c>
      <c r="I93" s="51">
        <f>ROUND('[1]Pop tot et prov'!$K$19*([1]KIRUNDO!C21/[1]KIRUNDO!$D$22),0)</f>
        <v>3434</v>
      </c>
      <c r="J93" s="52">
        <f t="shared" si="13"/>
        <v>6029</v>
      </c>
      <c r="K93" s="51">
        <f>ROUND('[1]Pop tot et prov'!$K$20*([1]KIRUNDO!B21/[1]KIRUNDO!$D$22),0)</f>
        <v>2645</v>
      </c>
      <c r="L93" s="51">
        <f>ROUND('[1]Pop tot et prov'!$K$20*([1]KIRUNDO!C21/[1]KIRUNDO!$D$22),0)</f>
        <v>3499</v>
      </c>
      <c r="M93" s="52">
        <f t="shared" si="14"/>
        <v>6144</v>
      </c>
    </row>
    <row r="94" spans="1:13">
      <c r="A94" s="49" t="s">
        <v>20</v>
      </c>
      <c r="B94" s="51">
        <f>SUM(B77:B93)</f>
        <v>423064</v>
      </c>
      <c r="C94" s="55">
        <f>SUM(C77:C93)</f>
        <v>451856</v>
      </c>
      <c r="D94" s="52">
        <f t="shared" si="11"/>
        <v>874920</v>
      </c>
      <c r="E94" s="51">
        <f>SUM(E77:E93)</f>
        <v>432520</v>
      </c>
      <c r="F94" s="55">
        <f>SUM(F77:F93)</f>
        <v>461955</v>
      </c>
      <c r="G94" s="52">
        <f t="shared" si="12"/>
        <v>894475</v>
      </c>
      <c r="H94" s="51">
        <f>SUM(H77:H93)</f>
        <v>441480</v>
      </c>
      <c r="I94" s="55">
        <f>SUM(I77:I93)</f>
        <v>471524</v>
      </c>
      <c r="J94" s="52">
        <f t="shared" si="13"/>
        <v>913004</v>
      </c>
      <c r="K94" s="51">
        <f>SUM(K77:K93)</f>
        <v>449889</v>
      </c>
      <c r="L94" s="55">
        <f>SUM(L77:L93)</f>
        <v>480507</v>
      </c>
      <c r="M94" s="52">
        <f t="shared" si="14"/>
        <v>930396</v>
      </c>
    </row>
    <row r="95" spans="1:13">
      <c r="A95" s="24"/>
      <c r="B95" s="8"/>
      <c r="C95" s="8"/>
      <c r="D95" s="8"/>
      <c r="E95" s="8"/>
      <c r="F95" s="8"/>
      <c r="G95" s="8"/>
      <c r="H95" s="8"/>
      <c r="I95" s="8"/>
      <c r="J95" s="8"/>
    </row>
    <row r="96" spans="1:13">
      <c r="A96" s="24"/>
      <c r="B96" s="8"/>
      <c r="C96" s="8"/>
      <c r="D96" s="8"/>
      <c r="E96" s="8"/>
      <c r="F96" s="8"/>
      <c r="G96" s="8"/>
      <c r="H96" s="8"/>
      <c r="I96" s="8"/>
      <c r="J96" s="8"/>
    </row>
    <row r="97" spans="1:13">
      <c r="A97" s="24"/>
      <c r="B97" s="8"/>
      <c r="C97" s="8"/>
      <c r="D97" s="8"/>
      <c r="E97" s="8"/>
      <c r="F97" s="8"/>
      <c r="G97" s="8"/>
      <c r="H97" s="8"/>
      <c r="I97" s="8"/>
      <c r="J97" s="8"/>
    </row>
    <row r="98" spans="1:13">
      <c r="A98" s="24"/>
      <c r="B98" s="8"/>
      <c r="C98" s="8"/>
      <c r="D98" s="8"/>
      <c r="E98" s="8"/>
      <c r="F98" s="8"/>
      <c r="G98" s="8"/>
      <c r="H98" s="8"/>
      <c r="I98" s="8"/>
      <c r="J98" s="8"/>
    </row>
    <row r="99" spans="1:13">
      <c r="A99" s="24"/>
      <c r="B99" s="8"/>
      <c r="C99" s="8"/>
      <c r="D99" s="8"/>
      <c r="E99" s="8"/>
      <c r="F99" s="8"/>
      <c r="G99" s="8"/>
      <c r="H99" s="8"/>
      <c r="I99" s="8"/>
      <c r="J99" s="8"/>
    </row>
    <row r="100" spans="1:13">
      <c r="A100" s="24"/>
      <c r="B100" s="8"/>
      <c r="C100" s="8"/>
      <c r="D100" s="8"/>
      <c r="E100" s="8"/>
      <c r="F100" s="8"/>
      <c r="G100" s="8"/>
      <c r="H100" s="8"/>
      <c r="I100" s="8"/>
      <c r="J100" s="8"/>
    </row>
    <row r="101" spans="1:13">
      <c r="A101" s="24"/>
      <c r="B101" s="8"/>
      <c r="C101" s="8"/>
      <c r="D101" s="8"/>
      <c r="E101" s="8"/>
      <c r="F101" s="8"/>
      <c r="G101" s="8"/>
      <c r="H101" s="8"/>
      <c r="I101" s="8"/>
      <c r="J101" s="8"/>
    </row>
    <row r="102" spans="1:13">
      <c r="A102" s="24"/>
      <c r="B102" s="8"/>
      <c r="C102" s="8"/>
      <c r="D102" s="8"/>
      <c r="E102" s="8"/>
      <c r="F102" s="8"/>
      <c r="G102" s="8"/>
      <c r="H102" s="8"/>
      <c r="I102" s="8"/>
      <c r="J102" s="8"/>
    </row>
    <row r="103" spans="1:13">
      <c r="A103" s="7" t="s">
        <v>78</v>
      </c>
      <c r="B103" s="44"/>
      <c r="C103" s="7"/>
      <c r="D103" s="7"/>
      <c r="E103" s="7"/>
      <c r="F103" s="7"/>
      <c r="G103" s="7"/>
      <c r="H103" s="7"/>
      <c r="I103" s="24"/>
      <c r="J103" s="24"/>
    </row>
    <row r="104" spans="1:13">
      <c r="A104" s="24"/>
      <c r="B104" s="8"/>
      <c r="C104" s="8"/>
      <c r="D104" s="8"/>
      <c r="E104" s="8"/>
      <c r="F104" s="8"/>
      <c r="G104" s="8"/>
      <c r="H104" s="8"/>
      <c r="I104" s="8"/>
      <c r="J104" s="8"/>
    </row>
    <row r="105" spans="1:13">
      <c r="A105" s="118" t="s">
        <v>21</v>
      </c>
      <c r="B105" s="113">
        <v>2024</v>
      </c>
      <c r="C105" s="114"/>
      <c r="D105" s="115"/>
      <c r="E105" s="108">
        <v>2025</v>
      </c>
      <c r="F105" s="108"/>
      <c r="G105" s="108"/>
      <c r="H105" s="108">
        <v>2026</v>
      </c>
      <c r="I105" s="108"/>
      <c r="J105" s="108"/>
      <c r="K105" s="108">
        <v>2027</v>
      </c>
      <c r="L105" s="108"/>
      <c r="M105" s="108"/>
    </row>
    <row r="106" spans="1:13">
      <c r="A106" s="118"/>
      <c r="B106" s="48" t="s">
        <v>57</v>
      </c>
      <c r="C106" s="48" t="s">
        <v>58</v>
      </c>
      <c r="D106" s="45" t="s">
        <v>59</v>
      </c>
      <c r="E106" s="48" t="s">
        <v>57</v>
      </c>
      <c r="F106" s="48" t="s">
        <v>58</v>
      </c>
      <c r="G106" s="45" t="s">
        <v>59</v>
      </c>
      <c r="H106" s="48" t="s">
        <v>57</v>
      </c>
      <c r="I106" s="48" t="s">
        <v>58</v>
      </c>
      <c r="J106" s="45" t="s">
        <v>59</v>
      </c>
      <c r="K106" s="48" t="s">
        <v>57</v>
      </c>
      <c r="L106" s="48" t="s">
        <v>58</v>
      </c>
      <c r="M106" s="45" t="s">
        <v>59</v>
      </c>
    </row>
    <row r="107" spans="1:13">
      <c r="A107" s="56" t="s">
        <v>23</v>
      </c>
      <c r="B107" s="51">
        <f>ROUND('[1]Pop tot et prov'!$K$21*([1]KIRUNDO!B5/[1]KIRUNDO!$D$22),0)</f>
        <v>91207</v>
      </c>
      <c r="C107" s="51">
        <f>ROUND('[1]Pop tot et prov'!$K$21*([1]KIRUNDO!C5/[1]KIRUNDO!$D$22),0)</f>
        <v>95591</v>
      </c>
      <c r="D107" s="52">
        <f t="shared" ref="D107:D124" si="15">SUM(B107:C107)</f>
        <v>186798</v>
      </c>
      <c r="E107" s="51">
        <f>ROUND('[1]Pop tot et prov'!$K$22*([1]KIRUNDO!B5/[1]KIRUNDO!$D$22),0)</f>
        <v>92648</v>
      </c>
      <c r="F107" s="51">
        <f>ROUND('[1]Pop tot et prov'!$K$22*([1]KIRUNDO!C5/[1]KIRUNDO!$D$22),0)</f>
        <v>97102</v>
      </c>
      <c r="G107" s="52">
        <f t="shared" ref="G107:G124" si="16">SUM(E107:F107)</f>
        <v>189750</v>
      </c>
      <c r="H107" s="51">
        <f>ROUND('[1]Pop tot et prov'!$K$23*([1]KIRUNDO!B5/[1]KIRUNDO!$D$22),0)</f>
        <v>94140</v>
      </c>
      <c r="I107" s="51">
        <f>ROUND('[1]Pop tot et prov'!$K$23*([1]KIRUNDO!C5/[1]KIRUNDO!$D$22),0)</f>
        <v>98666</v>
      </c>
      <c r="J107" s="52">
        <f t="shared" ref="J107:J124" si="17">SUM(H107:I107)</f>
        <v>192806</v>
      </c>
      <c r="K107" s="51">
        <f>ROUND('[1]Pop tot et prov'!$K$24*([1]KIRUNDO!B5/[1]KIRUNDO!$D$22),0)</f>
        <v>95675</v>
      </c>
      <c r="L107" s="51">
        <f>ROUND('[1]Pop tot et prov'!$K$24*([1]KIRUNDO!C5/[1]KIRUNDO!$D$22),0)</f>
        <v>100274</v>
      </c>
      <c r="M107" s="52">
        <f t="shared" ref="M107:M124" si="18">SUM(K107:L107)</f>
        <v>195949</v>
      </c>
    </row>
    <row r="108" spans="1:13">
      <c r="A108" s="56" t="s">
        <v>24</v>
      </c>
      <c r="B108" s="51">
        <f>ROUND('[1]Pop tot et prov'!$K$21*([1]KIRUNDO!B6/[1]KIRUNDO!$D$22),0)</f>
        <v>67819</v>
      </c>
      <c r="C108" s="51">
        <f>ROUND('[1]Pop tot et prov'!$K$21*([1]KIRUNDO!C6/[1]KIRUNDO!$D$22),0)</f>
        <v>72002</v>
      </c>
      <c r="D108" s="52">
        <f t="shared" si="15"/>
        <v>139821</v>
      </c>
      <c r="E108" s="51">
        <f>ROUND('[1]Pop tot et prov'!$K$22*([1]KIRUNDO!B6/[1]KIRUNDO!$D$22),0)</f>
        <v>68891</v>
      </c>
      <c r="F108" s="51">
        <f>ROUND('[1]Pop tot et prov'!$K$22*([1]KIRUNDO!C6/[1]KIRUNDO!$D$22),0)</f>
        <v>73140</v>
      </c>
      <c r="G108" s="52">
        <f t="shared" si="16"/>
        <v>142031</v>
      </c>
      <c r="H108" s="51">
        <f>ROUND('[1]Pop tot et prov'!$K$23*([1]KIRUNDO!B6/[1]KIRUNDO!$D$22),0)</f>
        <v>70001</v>
      </c>
      <c r="I108" s="51">
        <f>ROUND('[1]Pop tot et prov'!$K$23*([1]KIRUNDO!C6/[1]KIRUNDO!$D$22),0)</f>
        <v>74318</v>
      </c>
      <c r="J108" s="52">
        <f t="shared" si="17"/>
        <v>144319</v>
      </c>
      <c r="K108" s="51">
        <f>ROUND('[1]Pop tot et prov'!$K$24*([1]KIRUNDO!B6/[1]KIRUNDO!$D$22),0)</f>
        <v>71142</v>
      </c>
      <c r="L108" s="51">
        <f>ROUND('[1]Pop tot et prov'!$K$24*([1]KIRUNDO!C6/[1]KIRUNDO!$D$22),0)</f>
        <v>75529</v>
      </c>
      <c r="M108" s="52">
        <f t="shared" si="18"/>
        <v>146671</v>
      </c>
    </row>
    <row r="109" spans="1:13">
      <c r="A109" s="56" t="s">
        <v>25</v>
      </c>
      <c r="B109" s="51">
        <f>ROUND('[1]Pop tot et prov'!$K$21*([1]KIRUNDO!B7/[1]KIRUNDO!$D$22),0)</f>
        <v>55256</v>
      </c>
      <c r="C109" s="51">
        <f>ROUND('[1]Pop tot et prov'!$K$21*([1]KIRUNDO!C7/[1]KIRUNDO!$D$22),0)</f>
        <v>59987</v>
      </c>
      <c r="D109" s="52">
        <f t="shared" si="15"/>
        <v>115243</v>
      </c>
      <c r="E109" s="51">
        <f>ROUND('[1]Pop tot et prov'!$K$22*([1]KIRUNDO!B7/[1]KIRUNDO!$D$22),0)</f>
        <v>56129</v>
      </c>
      <c r="F109" s="51">
        <f>ROUND('[1]Pop tot et prov'!$K$22*([1]KIRUNDO!C7/[1]KIRUNDO!$D$22),0)</f>
        <v>60935</v>
      </c>
      <c r="G109" s="52">
        <f t="shared" si="16"/>
        <v>117064</v>
      </c>
      <c r="H109" s="51">
        <f>ROUND('[1]Pop tot et prov'!$K$23*([1]KIRUNDO!B7/[1]KIRUNDO!$D$22),0)</f>
        <v>57033</v>
      </c>
      <c r="I109" s="51">
        <f>ROUND('[1]Pop tot et prov'!$K$23*([1]KIRUNDO!C7/[1]KIRUNDO!$D$22),0)</f>
        <v>61917</v>
      </c>
      <c r="J109" s="52">
        <f t="shared" si="17"/>
        <v>118950</v>
      </c>
      <c r="K109" s="51">
        <f>ROUND('[1]Pop tot et prov'!$K$24*([1]KIRUNDO!B7/[1]KIRUNDO!$D$22),0)</f>
        <v>57963</v>
      </c>
      <c r="L109" s="51">
        <f>ROUND('[1]Pop tot et prov'!$K$24*([1]KIRUNDO!C7/[1]KIRUNDO!$D$22),0)</f>
        <v>62926</v>
      </c>
      <c r="M109" s="52">
        <f t="shared" si="18"/>
        <v>120889</v>
      </c>
    </row>
    <row r="110" spans="1:13">
      <c r="A110" s="56" t="s">
        <v>26</v>
      </c>
      <c r="B110" s="51">
        <f>ROUND('[1]Pop tot et prov'!$K$21*([1]KIRUNDO!B8/[1]KIRUNDO!$D$22),0)</f>
        <v>48628</v>
      </c>
      <c r="C110" s="51">
        <f>ROUND('[1]Pop tot et prov'!$K$21*([1]KIRUNDO!C8/[1]KIRUNDO!$D$22),0)</f>
        <v>53129</v>
      </c>
      <c r="D110" s="52">
        <f t="shared" si="15"/>
        <v>101757</v>
      </c>
      <c r="E110" s="51">
        <f>ROUND('[1]Pop tot et prov'!$K$22*([1]KIRUNDO!B8/[1]KIRUNDO!$D$22),0)</f>
        <v>49397</v>
      </c>
      <c r="F110" s="51">
        <f>ROUND('[1]Pop tot et prov'!$K$22*([1]KIRUNDO!C8/[1]KIRUNDO!$D$22),0)</f>
        <v>53968</v>
      </c>
      <c r="G110" s="52">
        <f t="shared" si="16"/>
        <v>103365</v>
      </c>
      <c r="H110" s="51">
        <f>ROUND('[1]Pop tot et prov'!$K$23*([1]KIRUNDO!B8/[1]KIRUNDO!$D$22),0)</f>
        <v>50192</v>
      </c>
      <c r="I110" s="51">
        <f>ROUND('[1]Pop tot et prov'!$K$23*([1]KIRUNDO!C8/[1]KIRUNDO!$D$22),0)</f>
        <v>54837</v>
      </c>
      <c r="J110" s="52">
        <f t="shared" si="17"/>
        <v>105029</v>
      </c>
      <c r="K110" s="51">
        <f>ROUND('[1]Pop tot et prov'!$K$24*([1]KIRUNDO!B8/[1]KIRUNDO!$D$22),0)</f>
        <v>51010</v>
      </c>
      <c r="L110" s="51">
        <f>ROUND('[1]Pop tot et prov'!$K$24*([1]KIRUNDO!C8/[1]KIRUNDO!$D$22),0)</f>
        <v>55731</v>
      </c>
      <c r="M110" s="52">
        <f t="shared" si="18"/>
        <v>106741</v>
      </c>
    </row>
    <row r="111" spans="1:13">
      <c r="A111" s="56" t="s">
        <v>27</v>
      </c>
      <c r="B111" s="51">
        <f>ROUND('[1]Pop tot et prov'!$K$21*([1]KIRUNDO!B9/[1]KIRUNDO!$D$22),0)</f>
        <v>39511</v>
      </c>
      <c r="C111" s="51">
        <f>ROUND('[1]Pop tot et prov'!$K$21*([1]KIRUNDO!C9/[1]KIRUNDO!$D$22),0)</f>
        <v>49550</v>
      </c>
      <c r="D111" s="52">
        <f t="shared" si="15"/>
        <v>89061</v>
      </c>
      <c r="E111" s="51">
        <f>ROUND('[1]Pop tot et prov'!$K$22*([1]KIRUNDO!B9/[1]KIRUNDO!$D$22),0)</f>
        <v>40135</v>
      </c>
      <c r="F111" s="51">
        <f>ROUND('[1]Pop tot et prov'!$K$22*([1]KIRUNDO!C9/[1]KIRUNDO!$D$22),0)</f>
        <v>50333</v>
      </c>
      <c r="G111" s="52">
        <f t="shared" si="16"/>
        <v>90468</v>
      </c>
      <c r="H111" s="51">
        <f>ROUND('[1]Pop tot et prov'!$K$23*([1]KIRUNDO!B9/[1]KIRUNDO!$D$22),0)</f>
        <v>40782</v>
      </c>
      <c r="I111" s="51">
        <f>ROUND('[1]Pop tot et prov'!$K$23*([1]KIRUNDO!C9/[1]KIRUNDO!$D$22),0)</f>
        <v>51144</v>
      </c>
      <c r="J111" s="52">
        <f t="shared" si="17"/>
        <v>91926</v>
      </c>
      <c r="K111" s="51">
        <f>ROUND('[1]Pop tot et prov'!$K$24*([1]KIRUNDO!B9/[1]KIRUNDO!$D$22),0)</f>
        <v>41446</v>
      </c>
      <c r="L111" s="51">
        <f>ROUND('[1]Pop tot et prov'!$K$24*([1]KIRUNDO!C9/[1]KIRUNDO!$D$22),0)</f>
        <v>51978</v>
      </c>
      <c r="M111" s="52">
        <f t="shared" si="18"/>
        <v>93424</v>
      </c>
    </row>
    <row r="112" spans="1:13">
      <c r="A112" s="56" t="s">
        <v>28</v>
      </c>
      <c r="B112" s="51">
        <f>ROUND('[1]Pop tot et prov'!$K$21*([1]KIRUNDO!B10/[1]KIRUNDO!$D$22),0)</f>
        <v>34159</v>
      </c>
      <c r="C112" s="51">
        <f>ROUND('[1]Pop tot et prov'!$K$21*([1]KIRUNDO!C10/[1]KIRUNDO!$D$22),0)</f>
        <v>37082</v>
      </c>
      <c r="D112" s="52">
        <f t="shared" si="15"/>
        <v>71241</v>
      </c>
      <c r="E112" s="51">
        <f>ROUND('[1]Pop tot et prov'!$K$22*([1]KIRUNDO!B10/[1]KIRUNDO!$D$22),0)</f>
        <v>34699</v>
      </c>
      <c r="F112" s="51">
        <f>ROUND('[1]Pop tot et prov'!$K$22*([1]KIRUNDO!C10/[1]KIRUNDO!$D$22),0)</f>
        <v>37668</v>
      </c>
      <c r="G112" s="52">
        <f t="shared" si="16"/>
        <v>72367</v>
      </c>
      <c r="H112" s="51">
        <f>ROUND('[1]Pop tot et prov'!$K$23*([1]KIRUNDO!B10/[1]KIRUNDO!$D$22),0)</f>
        <v>35258</v>
      </c>
      <c r="I112" s="51">
        <f>ROUND('[1]Pop tot et prov'!$K$23*([1]KIRUNDO!C10/[1]KIRUNDO!$D$22),0)</f>
        <v>38275</v>
      </c>
      <c r="J112" s="52">
        <f t="shared" si="17"/>
        <v>73533</v>
      </c>
      <c r="K112" s="51">
        <f>ROUND('[1]Pop tot et prov'!$K$24*([1]KIRUNDO!B10/[1]KIRUNDO!$D$22),0)</f>
        <v>35832</v>
      </c>
      <c r="L112" s="51">
        <f>ROUND('[1]Pop tot et prov'!$K$24*([1]KIRUNDO!C10/[1]KIRUNDO!$D$22),0)</f>
        <v>38899</v>
      </c>
      <c r="M112" s="52">
        <f t="shared" si="18"/>
        <v>74731</v>
      </c>
    </row>
    <row r="113" spans="1:13">
      <c r="A113" s="56" t="s">
        <v>29</v>
      </c>
      <c r="B113" s="51">
        <f>ROUND('[1]Pop tot et prov'!$K$21*([1]KIRUNDO!B11/[1]KIRUNDO!$D$22),0)</f>
        <v>25015</v>
      </c>
      <c r="C113" s="51">
        <f>ROUND('[1]Pop tot et prov'!$K$21*([1]KIRUNDO!C11/[1]KIRUNDO!$D$22),0)</f>
        <v>25718</v>
      </c>
      <c r="D113" s="52">
        <f t="shared" si="15"/>
        <v>50733</v>
      </c>
      <c r="E113" s="51">
        <f>ROUND('[1]Pop tot et prov'!$K$22*([1]KIRUNDO!B11/[1]KIRUNDO!$D$22),0)</f>
        <v>25410</v>
      </c>
      <c r="F113" s="51">
        <f>ROUND('[1]Pop tot et prov'!$K$22*([1]KIRUNDO!C11/[1]KIRUNDO!$D$22),0)</f>
        <v>26125</v>
      </c>
      <c r="G113" s="52">
        <f t="shared" si="16"/>
        <v>51535</v>
      </c>
      <c r="H113" s="51">
        <f>ROUND('[1]Pop tot et prov'!$K$23*([1]KIRUNDO!B11/[1]KIRUNDO!$D$22),0)</f>
        <v>25819</v>
      </c>
      <c r="I113" s="51">
        <f>ROUND('[1]Pop tot et prov'!$K$23*([1]KIRUNDO!C11/[1]KIRUNDO!$D$22),0)</f>
        <v>26545</v>
      </c>
      <c r="J113" s="52">
        <f t="shared" si="17"/>
        <v>52364</v>
      </c>
      <c r="K113" s="51">
        <f>ROUND('[1]Pop tot et prov'!$K$24*([1]KIRUNDO!B11/[1]KIRUNDO!$D$22),0)</f>
        <v>26240</v>
      </c>
      <c r="L113" s="51">
        <f>ROUND('[1]Pop tot et prov'!$K$24*([1]KIRUNDO!C11/[1]KIRUNDO!$D$22),0)</f>
        <v>26978</v>
      </c>
      <c r="M113" s="52">
        <f t="shared" si="18"/>
        <v>53218</v>
      </c>
    </row>
    <row r="114" spans="1:13">
      <c r="A114" s="56" t="s">
        <v>30</v>
      </c>
      <c r="B114" s="51">
        <f>ROUND('[1]Pop tot et prov'!$K$21*([1]KIRUNDO!B12/[1]KIRUNDO!$D$22),0)</f>
        <v>21979</v>
      </c>
      <c r="C114" s="51">
        <f>ROUND('[1]Pop tot et prov'!$K$21*([1]KIRUNDO!C12/[1]KIRUNDO!$D$22),0)</f>
        <v>22384</v>
      </c>
      <c r="D114" s="52">
        <f t="shared" si="15"/>
        <v>44363</v>
      </c>
      <c r="E114" s="51">
        <f>ROUND('[1]Pop tot et prov'!$K$22*([1]KIRUNDO!B12/[1]KIRUNDO!$D$22),0)</f>
        <v>22326</v>
      </c>
      <c r="F114" s="51">
        <f>ROUND('[1]Pop tot et prov'!$K$22*([1]KIRUNDO!C12/[1]KIRUNDO!$D$22),0)</f>
        <v>22738</v>
      </c>
      <c r="G114" s="52">
        <f t="shared" si="16"/>
        <v>45064</v>
      </c>
      <c r="H114" s="51">
        <f>ROUND('[1]Pop tot et prov'!$K$23*([1]KIRUNDO!B12/[1]KIRUNDO!$D$22),0)</f>
        <v>22686</v>
      </c>
      <c r="I114" s="51">
        <f>ROUND('[1]Pop tot et prov'!$K$23*([1]KIRUNDO!C12/[1]KIRUNDO!$D$22),0)</f>
        <v>23104</v>
      </c>
      <c r="J114" s="52">
        <f t="shared" si="17"/>
        <v>45790</v>
      </c>
      <c r="K114" s="51">
        <f>ROUND('[1]Pop tot et prov'!$K$24*([1]KIRUNDO!B12/[1]KIRUNDO!$D$22),0)</f>
        <v>23055</v>
      </c>
      <c r="L114" s="51">
        <f>ROUND('[1]Pop tot et prov'!$K$24*([1]KIRUNDO!C12/[1]KIRUNDO!$D$22),0)</f>
        <v>23480</v>
      </c>
      <c r="M114" s="52">
        <f t="shared" si="18"/>
        <v>46535</v>
      </c>
    </row>
    <row r="115" spans="1:13">
      <c r="A115" s="56" t="s">
        <v>31</v>
      </c>
      <c r="B115" s="51">
        <f>ROUND('[1]Pop tot et prov'!$K$21*([1]KIRUNDO!B13/[1]KIRUNDO!$D$22),0)</f>
        <v>17312</v>
      </c>
      <c r="C115" s="51">
        <f>ROUND('[1]Pop tot et prov'!$K$21*([1]KIRUNDO!C13/[1]KIRUNDO!$D$22),0)</f>
        <v>17100</v>
      </c>
      <c r="D115" s="52">
        <f t="shared" si="15"/>
        <v>34412</v>
      </c>
      <c r="E115" s="51">
        <f>ROUND('[1]Pop tot et prov'!$K$22*([1]KIRUNDO!B13/[1]KIRUNDO!$D$22),0)</f>
        <v>17586</v>
      </c>
      <c r="F115" s="51">
        <f>ROUND('[1]Pop tot et prov'!$K$22*([1]KIRUNDO!C13/[1]KIRUNDO!$D$22),0)</f>
        <v>17370</v>
      </c>
      <c r="G115" s="52">
        <f t="shared" si="16"/>
        <v>34956</v>
      </c>
      <c r="H115" s="51">
        <f>ROUND('[1]Pop tot et prov'!$K$23*([1]KIRUNDO!B13/[1]KIRUNDO!$D$22),0)</f>
        <v>17869</v>
      </c>
      <c r="I115" s="51">
        <f>ROUND('[1]Pop tot et prov'!$K$23*([1]KIRUNDO!C13/[1]KIRUNDO!$D$22),0)</f>
        <v>17650</v>
      </c>
      <c r="J115" s="52">
        <f t="shared" si="17"/>
        <v>35519</v>
      </c>
      <c r="K115" s="51">
        <f>ROUND('[1]Pop tot et prov'!$K$24*([1]KIRUNDO!B13/[1]KIRUNDO!$D$22),0)</f>
        <v>18160</v>
      </c>
      <c r="L115" s="51">
        <f>ROUND('[1]Pop tot et prov'!$K$24*([1]KIRUNDO!C13/[1]KIRUNDO!$D$22),0)</f>
        <v>17938</v>
      </c>
      <c r="M115" s="52">
        <f t="shared" si="18"/>
        <v>36098</v>
      </c>
    </row>
    <row r="116" spans="1:13">
      <c r="A116" s="56" t="s">
        <v>32</v>
      </c>
      <c r="B116" s="51">
        <f>ROUND('[1]Pop tot et prov'!$K$21*([1]KIRUNDO!B14/[1]KIRUNDO!$D$22),0)</f>
        <v>17235</v>
      </c>
      <c r="C116" s="51">
        <f>ROUND('[1]Pop tot et prov'!$K$21*([1]KIRUNDO!C14/[1]KIRUNDO!$D$22),0)</f>
        <v>15278</v>
      </c>
      <c r="D116" s="52">
        <f t="shared" si="15"/>
        <v>32513</v>
      </c>
      <c r="E116" s="51">
        <f>ROUND('[1]Pop tot et prov'!$K$22*([1]KIRUNDO!B14/[1]KIRUNDO!$D$22),0)</f>
        <v>17508</v>
      </c>
      <c r="F116" s="51">
        <f>ROUND('[1]Pop tot et prov'!$K$22*([1]KIRUNDO!C14/[1]KIRUNDO!$D$22),0)</f>
        <v>15520</v>
      </c>
      <c r="G116" s="52">
        <f t="shared" si="16"/>
        <v>33028</v>
      </c>
      <c r="H116" s="51">
        <f>ROUND('[1]Pop tot et prov'!$K$23*([1]KIRUNDO!B14/[1]KIRUNDO!$D$22),0)</f>
        <v>17790</v>
      </c>
      <c r="I116" s="51">
        <f>ROUND('[1]Pop tot et prov'!$K$23*([1]KIRUNDO!C14/[1]KIRUNDO!$D$22),0)</f>
        <v>15770</v>
      </c>
      <c r="J116" s="52">
        <f t="shared" si="17"/>
        <v>33560</v>
      </c>
      <c r="K116" s="51">
        <f>ROUND('[1]Pop tot et prov'!$K$24*([1]KIRUNDO!B14/[1]KIRUNDO!$D$22),0)</f>
        <v>18080</v>
      </c>
      <c r="L116" s="51">
        <f>ROUND('[1]Pop tot et prov'!$K$24*([1]KIRUNDO!C14/[1]KIRUNDO!$D$22),0)</f>
        <v>16027</v>
      </c>
      <c r="M116" s="52">
        <f t="shared" si="18"/>
        <v>34107</v>
      </c>
    </row>
    <row r="117" spans="1:13">
      <c r="A117" s="56" t="s">
        <v>33</v>
      </c>
      <c r="B117" s="51">
        <f>ROUND('[1]Pop tot et prov'!$K$21*([1]KIRUNDO!B15/[1]KIRUNDO!$D$22),0)</f>
        <v>13640</v>
      </c>
      <c r="C117" s="51">
        <f>ROUND('[1]Pop tot et prov'!$K$21*([1]KIRUNDO!C15/[1]KIRUNDO!$D$22),0)</f>
        <v>13327</v>
      </c>
      <c r="D117" s="52">
        <f t="shared" si="15"/>
        <v>26967</v>
      </c>
      <c r="E117" s="51">
        <f>ROUND('[1]Pop tot et prov'!$K$22*([1]KIRUNDO!B15/[1]KIRUNDO!$D$22),0)</f>
        <v>13856</v>
      </c>
      <c r="F117" s="51">
        <f>ROUND('[1]Pop tot et prov'!$K$22*([1]KIRUNDO!C15/[1]KIRUNDO!$D$22),0)</f>
        <v>13538</v>
      </c>
      <c r="G117" s="52">
        <f t="shared" si="16"/>
        <v>27394</v>
      </c>
      <c r="H117" s="51">
        <f>ROUND('[1]Pop tot et prov'!$K$23*([1]KIRUNDO!B15/[1]KIRUNDO!$D$22),0)</f>
        <v>14079</v>
      </c>
      <c r="I117" s="51">
        <f>ROUND('[1]Pop tot et prov'!$K$23*([1]KIRUNDO!C15/[1]KIRUNDO!$D$22),0)</f>
        <v>13756</v>
      </c>
      <c r="J117" s="52">
        <f t="shared" si="17"/>
        <v>27835</v>
      </c>
      <c r="K117" s="51">
        <f>ROUND('[1]Pop tot et prov'!$K$24*([1]KIRUNDO!B15/[1]KIRUNDO!$D$22),0)</f>
        <v>14309</v>
      </c>
      <c r="L117" s="51">
        <f>ROUND('[1]Pop tot et prov'!$K$24*([1]KIRUNDO!C15/[1]KIRUNDO!$D$22),0)</f>
        <v>13980</v>
      </c>
      <c r="M117" s="52">
        <f t="shared" si="18"/>
        <v>28289</v>
      </c>
    </row>
    <row r="118" spans="1:13">
      <c r="A118" s="56" t="s">
        <v>34</v>
      </c>
      <c r="B118" s="51">
        <f>ROUND('[1]Pop tot et prov'!$K$21*([1]KIRUNDO!B16/[1]KIRUNDO!$D$22),0)</f>
        <v>8504</v>
      </c>
      <c r="C118" s="51">
        <f>ROUND('[1]Pop tot et prov'!$K$21*([1]KIRUNDO!C16/[1]KIRUNDO!$D$22),0)</f>
        <v>7190</v>
      </c>
      <c r="D118" s="52">
        <f t="shared" si="15"/>
        <v>15694</v>
      </c>
      <c r="E118" s="51">
        <f>ROUND('[1]Pop tot et prov'!$K$22*([1]KIRUNDO!B16/[1]KIRUNDO!$D$22),0)</f>
        <v>8638</v>
      </c>
      <c r="F118" s="51">
        <f>ROUND('[1]Pop tot et prov'!$K$22*([1]KIRUNDO!C16/[1]KIRUNDO!$D$22),0)</f>
        <v>7304</v>
      </c>
      <c r="G118" s="52">
        <f t="shared" si="16"/>
        <v>15942</v>
      </c>
      <c r="H118" s="51">
        <f>ROUND('[1]Pop tot et prov'!$K$23*([1]KIRUNDO!B16/[1]KIRUNDO!$D$22),0)</f>
        <v>8777</v>
      </c>
      <c r="I118" s="51">
        <f>ROUND('[1]Pop tot et prov'!$K$23*([1]KIRUNDO!C16/[1]KIRUNDO!$D$22),0)</f>
        <v>7421</v>
      </c>
      <c r="J118" s="52">
        <f t="shared" si="17"/>
        <v>16198</v>
      </c>
      <c r="K118" s="51">
        <f>ROUND('[1]Pop tot et prov'!$K$24*([1]KIRUNDO!B16/[1]KIRUNDO!$D$22),0)</f>
        <v>8921</v>
      </c>
      <c r="L118" s="51">
        <f>ROUND('[1]Pop tot et prov'!$K$24*([1]KIRUNDO!C16/[1]KIRUNDO!$D$22),0)</f>
        <v>7542</v>
      </c>
      <c r="M118" s="52">
        <f t="shared" si="18"/>
        <v>16463</v>
      </c>
    </row>
    <row r="119" spans="1:13">
      <c r="A119" s="56" t="s">
        <v>35</v>
      </c>
      <c r="B119" s="51">
        <f>ROUND('[1]Pop tot et prov'!$K$21*([1]KIRUNDO!B17/[1]KIRUNDO!$D$22),0)</f>
        <v>5528</v>
      </c>
      <c r="C119" s="51">
        <f>ROUND('[1]Pop tot et prov'!$K$21*([1]KIRUNDO!C17/[1]KIRUNDO!$D$22),0)</f>
        <v>6660</v>
      </c>
      <c r="D119" s="52">
        <f t="shared" si="15"/>
        <v>12188</v>
      </c>
      <c r="E119" s="51">
        <f>ROUND('[1]Pop tot et prov'!$K$22*([1]KIRUNDO!B17/[1]KIRUNDO!$D$22),0)</f>
        <v>5616</v>
      </c>
      <c r="F119" s="51">
        <f>ROUND('[1]Pop tot et prov'!$K$22*([1]KIRUNDO!C17/[1]KIRUNDO!$D$22),0)</f>
        <v>6765</v>
      </c>
      <c r="G119" s="52">
        <f t="shared" si="16"/>
        <v>12381</v>
      </c>
      <c r="H119" s="51">
        <f>ROUND('[1]Pop tot et prov'!$K$23*([1]KIRUNDO!B17/[1]KIRUNDO!$D$22),0)</f>
        <v>5706</v>
      </c>
      <c r="I119" s="51">
        <f>ROUND('[1]Pop tot et prov'!$K$23*([1]KIRUNDO!C17/[1]KIRUNDO!$D$22),0)</f>
        <v>6874</v>
      </c>
      <c r="J119" s="52">
        <f t="shared" si="17"/>
        <v>12580</v>
      </c>
      <c r="K119" s="51">
        <f>ROUND('[1]Pop tot et prov'!$K$24*([1]KIRUNDO!B17/[1]KIRUNDO!$D$22),0)</f>
        <v>5799</v>
      </c>
      <c r="L119" s="51">
        <f>ROUND('[1]Pop tot et prov'!$K$24*([1]KIRUNDO!C17/[1]KIRUNDO!$D$22),0)</f>
        <v>6986</v>
      </c>
      <c r="M119" s="52">
        <f t="shared" si="18"/>
        <v>12785</v>
      </c>
    </row>
    <row r="120" spans="1:13">
      <c r="A120" s="56" t="s">
        <v>36</v>
      </c>
      <c r="B120" s="51">
        <f>ROUND('[1]Pop tot et prov'!$K$21*([1]KIRUNDO!B18/[1]KIRUNDO!$D$22),0)</f>
        <v>3859</v>
      </c>
      <c r="C120" s="51">
        <f>ROUND('[1]Pop tot et prov'!$K$21*([1]KIRUNDO!C18/[1]KIRUNDO!$D$22),0)</f>
        <v>3732</v>
      </c>
      <c r="D120" s="52">
        <f t="shared" si="15"/>
        <v>7591</v>
      </c>
      <c r="E120" s="51">
        <f>ROUND('[1]Pop tot et prov'!$K$22*([1]KIRUNDO!B18/[1]KIRUNDO!$D$22),0)</f>
        <v>3920</v>
      </c>
      <c r="F120" s="51">
        <f>ROUND('[1]Pop tot et prov'!$K$22*([1]KIRUNDO!C18/[1]KIRUNDO!$D$22),0)</f>
        <v>3791</v>
      </c>
      <c r="G120" s="52">
        <f t="shared" si="16"/>
        <v>7711</v>
      </c>
      <c r="H120" s="51">
        <f>ROUND('[1]Pop tot et prov'!$K$23*([1]KIRUNDO!B18/[1]KIRUNDO!$D$22),0)</f>
        <v>3983</v>
      </c>
      <c r="I120" s="51">
        <f>ROUND('[1]Pop tot et prov'!$K$23*([1]KIRUNDO!C18/[1]KIRUNDO!$D$22),0)</f>
        <v>3852</v>
      </c>
      <c r="J120" s="52">
        <f t="shared" si="17"/>
        <v>7835</v>
      </c>
      <c r="K120" s="51">
        <f>ROUND('[1]Pop tot et prov'!$K$24*([1]KIRUNDO!B18/[1]KIRUNDO!$D$22),0)</f>
        <v>4048</v>
      </c>
      <c r="L120" s="51">
        <f>ROUND('[1]Pop tot et prov'!$K$24*([1]KIRUNDO!C18/[1]KIRUNDO!$D$22),0)</f>
        <v>3915</v>
      </c>
      <c r="M120" s="52">
        <f t="shared" si="18"/>
        <v>7963</v>
      </c>
    </row>
    <row r="121" spans="1:13">
      <c r="A121" s="56" t="s">
        <v>37</v>
      </c>
      <c r="B121" s="51">
        <f>ROUND('[1]Pop tot et prov'!$K$21*([1]KIRUNDO!B19/[1]KIRUNDO!$D$22),0)</f>
        <v>3059</v>
      </c>
      <c r="C121" s="51">
        <f>ROUND('[1]Pop tot et prov'!$K$21*([1]KIRUNDO!C19/[1]KIRUNDO!$D$22),0)</f>
        <v>4472</v>
      </c>
      <c r="D121" s="52">
        <f t="shared" si="15"/>
        <v>7531</v>
      </c>
      <c r="E121" s="51">
        <f>ROUND('[1]Pop tot et prov'!$K$22*([1]KIRUNDO!B19/[1]KIRUNDO!$D$22),0)</f>
        <v>3107</v>
      </c>
      <c r="F121" s="51">
        <f>ROUND('[1]Pop tot et prov'!$K$22*([1]KIRUNDO!C19/[1]KIRUNDO!$D$22),0)</f>
        <v>4543</v>
      </c>
      <c r="G121" s="52">
        <f t="shared" si="16"/>
        <v>7650</v>
      </c>
      <c r="H121" s="51">
        <f>ROUND('[1]Pop tot et prov'!$K$23*([1]KIRUNDO!B19/[1]KIRUNDO!$D$22),0)</f>
        <v>3157</v>
      </c>
      <c r="I121" s="51">
        <f>ROUND('[1]Pop tot et prov'!$K$23*([1]KIRUNDO!C19/[1]KIRUNDO!$D$22),0)</f>
        <v>4616</v>
      </c>
      <c r="J121" s="52">
        <f t="shared" si="17"/>
        <v>7773</v>
      </c>
      <c r="K121" s="51">
        <f>ROUND('[1]Pop tot et prov'!$K$24*([1]KIRUNDO!B19/[1]KIRUNDO!$D$22),0)</f>
        <v>3208</v>
      </c>
      <c r="L121" s="51">
        <f>ROUND('[1]Pop tot et prov'!$K$24*([1]KIRUNDO!C19/[1]KIRUNDO!$D$22),0)</f>
        <v>4691</v>
      </c>
      <c r="M121" s="52">
        <f t="shared" si="18"/>
        <v>7899</v>
      </c>
    </row>
    <row r="122" spans="1:13">
      <c r="A122" s="56" t="s">
        <v>38</v>
      </c>
      <c r="B122" s="51">
        <f>ROUND('[1]Pop tot et prov'!$K$21*([1]KIRUNDO!B20/[1]KIRUNDO!$D$22),0)</f>
        <v>2326</v>
      </c>
      <c r="C122" s="51">
        <f>ROUND('[1]Pop tot et prov'!$K$21*([1]KIRUNDO!C20/[1]KIRUNDO!$D$22),0)</f>
        <v>2115</v>
      </c>
      <c r="D122" s="52">
        <f t="shared" si="15"/>
        <v>4441</v>
      </c>
      <c r="E122" s="51">
        <f>ROUND('[1]Pop tot et prov'!$K$22*([1]KIRUNDO!B20/[1]KIRUNDO!$D$22),0)</f>
        <v>2363</v>
      </c>
      <c r="F122" s="51">
        <f>ROUND('[1]Pop tot et prov'!$K$22*([1]KIRUNDO!C20/[1]KIRUNDO!$D$22),0)</f>
        <v>2149</v>
      </c>
      <c r="G122" s="52">
        <f t="shared" si="16"/>
        <v>4512</v>
      </c>
      <c r="H122" s="51">
        <f>ROUND('[1]Pop tot et prov'!$K$23*([1]KIRUNDO!B20/[1]KIRUNDO!$D$22),0)</f>
        <v>2401</v>
      </c>
      <c r="I122" s="51">
        <f>ROUND('[1]Pop tot et prov'!$K$23*([1]KIRUNDO!C20/[1]KIRUNDO!$D$22),0)</f>
        <v>2183</v>
      </c>
      <c r="J122" s="52">
        <f t="shared" si="17"/>
        <v>4584</v>
      </c>
      <c r="K122" s="51">
        <f>ROUND('[1]Pop tot et prov'!$K$24*([1]KIRUNDO!B20/[1]KIRUNDO!$D$22),0)</f>
        <v>2440</v>
      </c>
      <c r="L122" s="51">
        <f>ROUND('[1]Pop tot et prov'!$K$24*([1]KIRUNDO!C20/[1]KIRUNDO!$D$22),0)</f>
        <v>2219</v>
      </c>
      <c r="M122" s="52">
        <f t="shared" si="18"/>
        <v>4659</v>
      </c>
    </row>
    <row r="123" spans="1:13">
      <c r="A123" s="56" t="s">
        <v>39</v>
      </c>
      <c r="B123" s="51">
        <f>ROUND('[1]Pop tot et prov'!$K$21*([1]KIRUNDO!B21/[1]KIRUNDO!$D$22),0)</f>
        <v>2691</v>
      </c>
      <c r="C123" s="51">
        <f>ROUND('[1]Pop tot et prov'!$K$21*([1]KIRUNDO!C21/[1]KIRUNDO!$D$22),0)</f>
        <v>3560</v>
      </c>
      <c r="D123" s="52">
        <f t="shared" si="15"/>
        <v>6251</v>
      </c>
      <c r="E123" s="51">
        <f>ROUND('[1]Pop tot et prov'!$K$22*([1]KIRUNDO!B21/[1]KIRUNDO!$D$22),0)</f>
        <v>2734</v>
      </c>
      <c r="F123" s="51">
        <f>ROUND('[1]Pop tot et prov'!$K$22*([1]KIRUNDO!C21/[1]KIRUNDO!$D$22),0)</f>
        <v>3617</v>
      </c>
      <c r="G123" s="52">
        <f t="shared" si="16"/>
        <v>6351</v>
      </c>
      <c r="H123" s="51">
        <f>ROUND('[1]Pop tot et prov'!$K$23*([1]KIRUNDO!B21/[1]KIRUNDO!$D$22),0)</f>
        <v>2778</v>
      </c>
      <c r="I123" s="51">
        <f>ROUND('[1]Pop tot et prov'!$K$23*([1]KIRUNDO!C21/[1]KIRUNDO!$D$22),0)</f>
        <v>3675</v>
      </c>
      <c r="J123" s="52">
        <f t="shared" si="17"/>
        <v>6453</v>
      </c>
      <c r="K123" s="51">
        <f>ROUND('[1]Pop tot et prov'!$K$24*([1]KIRUNDO!B21/[1]KIRUNDO!$D$22),0)</f>
        <v>2823</v>
      </c>
      <c r="L123" s="51">
        <f>ROUND('[1]Pop tot et prov'!$K$24*([1]KIRUNDO!C21/[1]KIRUNDO!$D$22),0)</f>
        <v>3735</v>
      </c>
      <c r="M123" s="52">
        <f t="shared" si="18"/>
        <v>6558</v>
      </c>
    </row>
    <row r="124" spans="1:13">
      <c r="A124" s="49" t="s">
        <v>20</v>
      </c>
      <c r="B124" s="51">
        <f>SUM(B107:B123)</f>
        <v>457728</v>
      </c>
      <c r="C124" s="55">
        <f>SUM(C107:C123)</f>
        <v>488877</v>
      </c>
      <c r="D124" s="52">
        <f t="shared" si="15"/>
        <v>946605</v>
      </c>
      <c r="E124" s="51">
        <f>SUM(E107:E123)</f>
        <v>464963</v>
      </c>
      <c r="F124" s="55">
        <f>SUM(F107:F123)</f>
        <v>496606</v>
      </c>
      <c r="G124" s="52">
        <f t="shared" si="16"/>
        <v>961569</v>
      </c>
      <c r="H124" s="51">
        <f>SUM(H107:H123)</f>
        <v>472451</v>
      </c>
      <c r="I124" s="55">
        <f>SUM(I107:I123)</f>
        <v>504603</v>
      </c>
      <c r="J124" s="52">
        <f t="shared" si="17"/>
        <v>977054</v>
      </c>
      <c r="K124" s="51">
        <f>SUM(K107:K123)</f>
        <v>480151</v>
      </c>
      <c r="L124" s="55">
        <f>SUM(L107:L123)</f>
        <v>512828</v>
      </c>
      <c r="M124" s="52">
        <f t="shared" si="18"/>
        <v>992979</v>
      </c>
    </row>
    <row r="125" spans="1:13">
      <c r="A125" s="24"/>
      <c r="B125" s="8"/>
      <c r="C125" s="8"/>
      <c r="D125" s="8"/>
      <c r="E125" s="8"/>
      <c r="F125" s="8"/>
      <c r="G125" s="8"/>
      <c r="H125" s="8"/>
      <c r="I125" s="8"/>
      <c r="J125" s="8"/>
    </row>
    <row r="126" spans="1:13">
      <c r="A126" s="118" t="s">
        <v>21</v>
      </c>
      <c r="B126" s="108">
        <v>2028</v>
      </c>
      <c r="C126" s="108"/>
      <c r="D126" s="108"/>
      <c r="E126" s="108">
        <v>2029</v>
      </c>
      <c r="F126" s="108"/>
      <c r="G126" s="108"/>
      <c r="H126" s="108">
        <v>2030</v>
      </c>
      <c r="I126" s="108"/>
      <c r="J126" s="108"/>
    </row>
    <row r="127" spans="1:13">
      <c r="A127" s="118"/>
      <c r="B127" s="48" t="s">
        <v>57</v>
      </c>
      <c r="C127" s="48" t="s">
        <v>58</v>
      </c>
      <c r="D127" s="45" t="s">
        <v>59</v>
      </c>
      <c r="E127" s="48" t="s">
        <v>57</v>
      </c>
      <c r="F127" s="48" t="s">
        <v>58</v>
      </c>
      <c r="G127" s="45" t="s">
        <v>59</v>
      </c>
      <c r="H127" s="48" t="s">
        <v>57</v>
      </c>
      <c r="I127" s="48" t="s">
        <v>58</v>
      </c>
      <c r="J127" s="45" t="s">
        <v>59</v>
      </c>
    </row>
    <row r="128" spans="1:13">
      <c r="A128" s="56" t="s">
        <v>23</v>
      </c>
      <c r="B128" s="51">
        <f>ROUND('[1]Pop tot et prov'!$K$25*([1]KIRUNDO!B5/[1]KIRUNDO!$D$22),0)</f>
        <v>97249</v>
      </c>
      <c r="C128" s="51">
        <f>ROUND('[1]Pop tot et prov'!$K$25*([1]KIRUNDO!C5/[1]KIRUNDO!$D$22),0)</f>
        <v>101924</v>
      </c>
      <c r="D128" s="52">
        <f t="shared" ref="D128:D145" si="19">SUM(B128:C128)</f>
        <v>199173</v>
      </c>
      <c r="E128" s="51">
        <f>ROUND('[1]Pop tot et prov'!$K$26*([1]KIRUNDO!B5/[1]KIRUNDO!$D$22),0)</f>
        <v>98868</v>
      </c>
      <c r="F128" s="51">
        <f>ROUND('[1]Pop tot et prov'!$K$26*([1]KIRUNDO!C5/[1]KIRUNDO!$D$22),0)</f>
        <v>103621</v>
      </c>
      <c r="G128" s="52">
        <f t="shared" ref="G128:G145" si="20">SUM(E128:F128)</f>
        <v>202489</v>
      </c>
      <c r="H128" s="51">
        <f>ROUND('[1]Pop tot et prov'!$K$27*([1]KIRUNDO!B5/[1]KIRUNDO!$D$22),0)</f>
        <v>100534</v>
      </c>
      <c r="I128" s="51">
        <f>ROUND('[1]Pop tot et prov'!$K$27*([1]KIRUNDO!C5/[1]KIRUNDO!$D$22),0)</f>
        <v>105367</v>
      </c>
      <c r="J128" s="52">
        <f t="shared" ref="J128:J145" si="21">SUM(H128:I128)</f>
        <v>205901</v>
      </c>
    </row>
    <row r="129" spans="1:10">
      <c r="A129" s="56" t="s">
        <v>24</v>
      </c>
      <c r="B129" s="51">
        <f>ROUND('[1]Pop tot et prov'!$K$25*([1]KIRUNDO!B6/[1]KIRUNDO!$D$22),0)</f>
        <v>72312</v>
      </c>
      <c r="C129" s="51">
        <f>ROUND('[1]Pop tot et prov'!$K$25*([1]KIRUNDO!C6/[1]KIRUNDO!$D$22),0)</f>
        <v>76772</v>
      </c>
      <c r="D129" s="52">
        <f t="shared" si="19"/>
        <v>149084</v>
      </c>
      <c r="E129" s="51">
        <f>ROUND('[1]Pop tot et prov'!$K$26*([1]KIRUNDO!B6/[1]KIRUNDO!$D$22),0)</f>
        <v>73516</v>
      </c>
      <c r="F129" s="51">
        <f>ROUND('[1]Pop tot et prov'!$K$26*([1]KIRUNDO!C6/[1]KIRUNDO!$D$22),0)</f>
        <v>78050</v>
      </c>
      <c r="G129" s="52">
        <f t="shared" si="20"/>
        <v>151566</v>
      </c>
      <c r="H129" s="51">
        <f>ROUND('[1]Pop tot et prov'!$K$27*([1]KIRUNDO!B6/[1]KIRUNDO!$D$22),0)</f>
        <v>74755</v>
      </c>
      <c r="I129" s="51">
        <f>ROUND('[1]Pop tot et prov'!$K$27*([1]KIRUNDO!C6/[1]KIRUNDO!$D$22),0)</f>
        <v>79365</v>
      </c>
      <c r="J129" s="52">
        <f t="shared" si="21"/>
        <v>154120</v>
      </c>
    </row>
    <row r="130" spans="1:10">
      <c r="A130" s="56" t="s">
        <v>25</v>
      </c>
      <c r="B130" s="51">
        <f>ROUND('[1]Pop tot et prov'!$K$25*([1]KIRUNDO!B7/[1]KIRUNDO!$D$22),0)</f>
        <v>58917</v>
      </c>
      <c r="C130" s="51">
        <f>ROUND('[1]Pop tot et prov'!$K$25*([1]KIRUNDO!C7/[1]KIRUNDO!$D$22),0)</f>
        <v>63961</v>
      </c>
      <c r="D130" s="52">
        <f t="shared" si="19"/>
        <v>122878</v>
      </c>
      <c r="E130" s="51">
        <f>ROUND('[1]Pop tot et prov'!$K$26*([1]KIRUNDO!B7/[1]KIRUNDO!$D$22),0)</f>
        <v>59898</v>
      </c>
      <c r="F130" s="51">
        <f>ROUND('[1]Pop tot et prov'!$K$26*([1]KIRUNDO!C7/[1]KIRUNDO!$D$22),0)</f>
        <v>65026</v>
      </c>
      <c r="G130" s="52">
        <f t="shared" si="20"/>
        <v>124924</v>
      </c>
      <c r="H130" s="51">
        <f>ROUND('[1]Pop tot et prov'!$K$27*([1]KIRUNDO!B7/[1]KIRUNDO!$D$22),0)</f>
        <v>60907</v>
      </c>
      <c r="I130" s="51">
        <f>ROUND('[1]Pop tot et prov'!$K$27*([1]KIRUNDO!C7/[1]KIRUNDO!$D$22),0)</f>
        <v>66122</v>
      </c>
      <c r="J130" s="52">
        <f t="shared" si="21"/>
        <v>127029</v>
      </c>
    </row>
    <row r="131" spans="1:10">
      <c r="A131" s="56" t="s">
        <v>26</v>
      </c>
      <c r="B131" s="51">
        <f>ROUND('[1]Pop tot et prov'!$K$25*([1]KIRUNDO!B8/[1]KIRUNDO!$D$22),0)</f>
        <v>51850</v>
      </c>
      <c r="C131" s="51">
        <f>ROUND('[1]Pop tot et prov'!$K$25*([1]KIRUNDO!C8/[1]KIRUNDO!$D$22),0)</f>
        <v>56648</v>
      </c>
      <c r="D131" s="52">
        <f t="shared" si="19"/>
        <v>108498</v>
      </c>
      <c r="E131" s="51">
        <f>ROUND('[1]Pop tot et prov'!$K$26*([1]KIRUNDO!B8/[1]KIRUNDO!$D$22),0)</f>
        <v>52713</v>
      </c>
      <c r="F131" s="51">
        <f>ROUND('[1]Pop tot et prov'!$K$26*([1]KIRUNDO!C8/[1]KIRUNDO!$D$22),0)</f>
        <v>57591</v>
      </c>
      <c r="G131" s="52">
        <f t="shared" si="20"/>
        <v>110304</v>
      </c>
      <c r="H131" s="51">
        <f>ROUND('[1]Pop tot et prov'!$K$27*([1]KIRUNDO!B8/[1]KIRUNDO!$D$22),0)</f>
        <v>53601</v>
      </c>
      <c r="I131" s="51">
        <f>ROUND('[1]Pop tot et prov'!$K$27*([1]KIRUNDO!C8/[1]KIRUNDO!$D$22),0)</f>
        <v>58562</v>
      </c>
      <c r="J131" s="52">
        <f t="shared" si="21"/>
        <v>112163</v>
      </c>
    </row>
    <row r="132" spans="1:10">
      <c r="A132" s="56" t="s">
        <v>27</v>
      </c>
      <c r="B132" s="51">
        <f>ROUND('[1]Pop tot et prov'!$K$25*([1]KIRUNDO!B9/[1]KIRUNDO!$D$22),0)</f>
        <v>42128</v>
      </c>
      <c r="C132" s="51">
        <f>ROUND('[1]Pop tot et prov'!$K$25*([1]KIRUNDO!C9/[1]KIRUNDO!$D$22),0)</f>
        <v>52833</v>
      </c>
      <c r="D132" s="52">
        <f t="shared" si="19"/>
        <v>94961</v>
      </c>
      <c r="E132" s="51">
        <f>ROUND('[1]Pop tot et prov'!$K$26*([1]KIRUNDO!B9/[1]KIRUNDO!$D$22),0)</f>
        <v>42830</v>
      </c>
      <c r="F132" s="51">
        <f>ROUND('[1]Pop tot et prov'!$K$26*([1]KIRUNDO!C9/[1]KIRUNDO!$D$22),0)</f>
        <v>53712</v>
      </c>
      <c r="G132" s="52">
        <f t="shared" si="20"/>
        <v>96542</v>
      </c>
      <c r="H132" s="51">
        <f>ROUND('[1]Pop tot et prov'!$K$27*([1]KIRUNDO!B9/[1]KIRUNDO!$D$22),0)</f>
        <v>43552</v>
      </c>
      <c r="I132" s="51">
        <f>ROUND('[1]Pop tot et prov'!$K$27*([1]KIRUNDO!C9/[1]KIRUNDO!$D$22),0)</f>
        <v>54618</v>
      </c>
      <c r="J132" s="52">
        <f t="shared" si="21"/>
        <v>98170</v>
      </c>
    </row>
    <row r="133" spans="1:10">
      <c r="A133" s="56" t="s">
        <v>28</v>
      </c>
      <c r="B133" s="51">
        <f>ROUND('[1]Pop tot et prov'!$K$25*([1]KIRUNDO!B10/[1]KIRUNDO!$D$22),0)</f>
        <v>36422</v>
      </c>
      <c r="C133" s="51">
        <f>ROUND('[1]Pop tot et prov'!$K$25*([1]KIRUNDO!C10/[1]KIRUNDO!$D$22),0)</f>
        <v>39539</v>
      </c>
      <c r="D133" s="52">
        <f t="shared" si="19"/>
        <v>75961</v>
      </c>
      <c r="E133" s="51">
        <f>ROUND('[1]Pop tot et prov'!$K$26*([1]KIRUNDO!B10/[1]KIRUNDO!$D$22),0)</f>
        <v>37028</v>
      </c>
      <c r="F133" s="51">
        <f>ROUND('[1]Pop tot et prov'!$K$26*([1]KIRUNDO!C10/[1]KIRUNDO!$D$22),0)</f>
        <v>40197</v>
      </c>
      <c r="G133" s="52">
        <f t="shared" si="20"/>
        <v>77225</v>
      </c>
      <c r="H133" s="51">
        <f>ROUND('[1]Pop tot et prov'!$K$27*([1]KIRUNDO!B10/[1]KIRUNDO!$D$22),0)</f>
        <v>37652</v>
      </c>
      <c r="I133" s="51">
        <f>ROUND('[1]Pop tot et prov'!$K$27*([1]KIRUNDO!C10/[1]KIRUNDO!$D$22),0)</f>
        <v>40874</v>
      </c>
      <c r="J133" s="52">
        <f t="shared" si="21"/>
        <v>78526</v>
      </c>
    </row>
    <row r="134" spans="1:10">
      <c r="A134" s="56" t="s">
        <v>29</v>
      </c>
      <c r="B134" s="51">
        <f>ROUND('[1]Pop tot et prov'!$K$25*([1]KIRUNDO!B11/[1]KIRUNDO!$D$22),0)</f>
        <v>26672</v>
      </c>
      <c r="C134" s="51">
        <f>ROUND('[1]Pop tot et prov'!$K$25*([1]KIRUNDO!C11/[1]KIRUNDO!$D$22),0)</f>
        <v>27422</v>
      </c>
      <c r="D134" s="52">
        <f t="shared" si="19"/>
        <v>54094</v>
      </c>
      <c r="E134" s="51">
        <f>ROUND('[1]Pop tot et prov'!$K$26*([1]KIRUNDO!B11/[1]KIRUNDO!$D$22),0)</f>
        <v>27116</v>
      </c>
      <c r="F134" s="51">
        <f>ROUND('[1]Pop tot et prov'!$K$26*([1]KIRUNDO!C11/[1]KIRUNDO!$D$22),0)</f>
        <v>27879</v>
      </c>
      <c r="G134" s="52">
        <f t="shared" si="20"/>
        <v>54995</v>
      </c>
      <c r="H134" s="51">
        <f>ROUND('[1]Pop tot et prov'!$K$27*([1]KIRUNDO!B11/[1]KIRUNDO!$D$22),0)</f>
        <v>27573</v>
      </c>
      <c r="I134" s="51">
        <f>ROUND('[1]Pop tot et prov'!$K$27*([1]KIRUNDO!C11/[1]KIRUNDO!$D$22),0)</f>
        <v>28348</v>
      </c>
      <c r="J134" s="52">
        <f t="shared" si="21"/>
        <v>55921</v>
      </c>
    </row>
    <row r="135" spans="1:10">
      <c r="A135" s="56" t="s">
        <v>30</v>
      </c>
      <c r="B135" s="51">
        <f>ROUND('[1]Pop tot et prov'!$K$25*([1]KIRUNDO!B12/[1]KIRUNDO!$D$22),0)</f>
        <v>23435</v>
      </c>
      <c r="C135" s="51">
        <f>ROUND('[1]Pop tot et prov'!$K$25*([1]KIRUNDO!C12/[1]KIRUNDO!$D$22),0)</f>
        <v>23867</v>
      </c>
      <c r="D135" s="52">
        <f t="shared" si="19"/>
        <v>47302</v>
      </c>
      <c r="E135" s="51">
        <f>ROUND('[1]Pop tot et prov'!$K$26*([1]KIRUNDO!B12/[1]KIRUNDO!$D$22),0)</f>
        <v>23825</v>
      </c>
      <c r="F135" s="51">
        <f>ROUND('[1]Pop tot et prov'!$K$26*([1]KIRUNDO!C12/[1]KIRUNDO!$D$22),0)</f>
        <v>24264</v>
      </c>
      <c r="G135" s="52">
        <f t="shared" si="20"/>
        <v>48089</v>
      </c>
      <c r="H135" s="51">
        <f>ROUND('[1]Pop tot et prov'!$K$27*([1]KIRUNDO!B12/[1]KIRUNDO!$D$22),0)</f>
        <v>24226</v>
      </c>
      <c r="I135" s="51">
        <f>ROUND('[1]Pop tot et prov'!$K$27*([1]KIRUNDO!C12/[1]KIRUNDO!$D$22),0)</f>
        <v>24673</v>
      </c>
      <c r="J135" s="52">
        <f t="shared" si="21"/>
        <v>48899</v>
      </c>
    </row>
    <row r="136" spans="1:10">
      <c r="A136" s="56" t="s">
        <v>31</v>
      </c>
      <c r="B136" s="51">
        <f>ROUND('[1]Pop tot et prov'!$K$25*([1]KIRUNDO!B13/[1]KIRUNDO!$D$22),0)</f>
        <v>18459</v>
      </c>
      <c r="C136" s="51">
        <f>ROUND('[1]Pop tot et prov'!$K$25*([1]KIRUNDO!C13/[1]KIRUNDO!$D$22),0)</f>
        <v>18233</v>
      </c>
      <c r="D136" s="52">
        <f t="shared" si="19"/>
        <v>36692</v>
      </c>
      <c r="E136" s="51">
        <f>ROUND('[1]Pop tot et prov'!$K$26*([1]KIRUNDO!B13/[1]KIRUNDO!$D$22),0)</f>
        <v>18766</v>
      </c>
      <c r="F136" s="51">
        <f>ROUND('[1]Pop tot et prov'!$K$26*([1]KIRUNDO!C13/[1]KIRUNDO!$D$22),0)</f>
        <v>18536</v>
      </c>
      <c r="G136" s="52">
        <f t="shared" si="20"/>
        <v>37302</v>
      </c>
      <c r="H136" s="51">
        <f>ROUND('[1]Pop tot et prov'!$K$27*([1]KIRUNDO!B13/[1]KIRUNDO!$D$22),0)</f>
        <v>19083</v>
      </c>
      <c r="I136" s="51">
        <f>ROUND('[1]Pop tot et prov'!$K$27*([1]KIRUNDO!C13/[1]KIRUNDO!$D$22),0)</f>
        <v>18849</v>
      </c>
      <c r="J136" s="52">
        <f t="shared" si="21"/>
        <v>37932</v>
      </c>
    </row>
    <row r="137" spans="1:10">
      <c r="A137" s="56" t="s">
        <v>32</v>
      </c>
      <c r="B137" s="51">
        <f>ROUND('[1]Pop tot et prov'!$K$25*([1]KIRUNDO!B14/[1]KIRUNDO!$D$22),0)</f>
        <v>18377</v>
      </c>
      <c r="C137" s="51">
        <f>ROUND('[1]Pop tot et prov'!$K$25*([1]KIRUNDO!C14/[1]KIRUNDO!$D$22),0)</f>
        <v>16290</v>
      </c>
      <c r="D137" s="52">
        <f t="shared" si="19"/>
        <v>34667</v>
      </c>
      <c r="E137" s="51">
        <f>ROUND('[1]Pop tot et prov'!$K$26*([1]KIRUNDO!B14/[1]KIRUNDO!$D$22),0)</f>
        <v>18683</v>
      </c>
      <c r="F137" s="51">
        <f>ROUND('[1]Pop tot et prov'!$K$26*([1]KIRUNDO!C14/[1]KIRUNDO!$D$22),0)</f>
        <v>16562</v>
      </c>
      <c r="G137" s="52">
        <f t="shared" si="20"/>
        <v>35245</v>
      </c>
      <c r="H137" s="51">
        <f>ROUND('[1]Pop tot et prov'!$K$27*([1]KIRUNDO!B14/[1]KIRUNDO!$D$22),0)</f>
        <v>18998</v>
      </c>
      <c r="I137" s="51">
        <f>ROUND('[1]Pop tot et prov'!$K$27*([1]KIRUNDO!C14/[1]KIRUNDO!$D$22),0)</f>
        <v>16841</v>
      </c>
      <c r="J137" s="52">
        <f t="shared" si="21"/>
        <v>35839</v>
      </c>
    </row>
    <row r="138" spans="1:10">
      <c r="A138" s="56" t="s">
        <v>33</v>
      </c>
      <c r="B138" s="51">
        <f>ROUND('[1]Pop tot et prov'!$K$25*([1]KIRUNDO!B15/[1]KIRUNDO!$D$22),0)</f>
        <v>14544</v>
      </c>
      <c r="C138" s="51">
        <f>ROUND('[1]Pop tot et prov'!$K$25*([1]KIRUNDO!C15/[1]KIRUNDO!$D$22),0)</f>
        <v>14210</v>
      </c>
      <c r="D138" s="52">
        <f t="shared" si="19"/>
        <v>28754</v>
      </c>
      <c r="E138" s="51">
        <f>ROUND('[1]Pop tot et prov'!$K$26*([1]KIRUNDO!B15/[1]KIRUNDO!$D$22),0)</f>
        <v>14786</v>
      </c>
      <c r="F138" s="51">
        <f>ROUND('[1]Pop tot et prov'!$K$26*([1]KIRUNDO!C15/[1]KIRUNDO!$D$22),0)</f>
        <v>14446</v>
      </c>
      <c r="G138" s="52">
        <f t="shared" si="20"/>
        <v>29232</v>
      </c>
      <c r="H138" s="51">
        <f>ROUND('[1]Pop tot et prov'!$K$27*([1]KIRUNDO!B15/[1]KIRUNDO!$D$22),0)</f>
        <v>15035</v>
      </c>
      <c r="I138" s="51">
        <f>ROUND('[1]Pop tot et prov'!$K$27*([1]KIRUNDO!C15/[1]KIRUNDO!$D$22),0)</f>
        <v>14690</v>
      </c>
      <c r="J138" s="52">
        <f t="shared" si="21"/>
        <v>29725</v>
      </c>
    </row>
    <row r="139" spans="1:10">
      <c r="A139" s="56" t="s">
        <v>34</v>
      </c>
      <c r="B139" s="51">
        <f>ROUND('[1]Pop tot et prov'!$K$25*([1]KIRUNDO!B16/[1]KIRUNDO!$D$22),0)</f>
        <v>9067</v>
      </c>
      <c r="C139" s="51">
        <f>ROUND('[1]Pop tot et prov'!$K$25*([1]KIRUNDO!C16/[1]KIRUNDO!$D$22),0)</f>
        <v>7666</v>
      </c>
      <c r="D139" s="52">
        <f t="shared" si="19"/>
        <v>16733</v>
      </c>
      <c r="E139" s="51">
        <f>ROUND('[1]Pop tot et prov'!$K$26*([1]KIRUNDO!B16/[1]KIRUNDO!$D$22),0)</f>
        <v>9218</v>
      </c>
      <c r="F139" s="51">
        <f>ROUND('[1]Pop tot et prov'!$K$26*([1]KIRUNDO!C16/[1]KIRUNDO!$D$22),0)</f>
        <v>7794</v>
      </c>
      <c r="G139" s="52">
        <f t="shared" si="20"/>
        <v>17012</v>
      </c>
      <c r="H139" s="51">
        <f>ROUND('[1]Pop tot et prov'!$K$27*([1]KIRUNDO!B16/[1]KIRUNDO!$D$22),0)</f>
        <v>9374</v>
      </c>
      <c r="I139" s="51">
        <f>ROUND('[1]Pop tot et prov'!$K$27*([1]KIRUNDO!C16/[1]KIRUNDO!$D$22),0)</f>
        <v>7925</v>
      </c>
      <c r="J139" s="52">
        <f t="shared" si="21"/>
        <v>17299</v>
      </c>
    </row>
    <row r="140" spans="1:10">
      <c r="A140" s="56" t="s">
        <v>35</v>
      </c>
      <c r="B140" s="51">
        <f>ROUND('[1]Pop tot et prov'!$K$25*([1]KIRUNDO!B17/[1]KIRUNDO!$D$22),0)</f>
        <v>5894</v>
      </c>
      <c r="C140" s="51">
        <f>ROUND('[1]Pop tot et prov'!$K$25*([1]KIRUNDO!C17/[1]KIRUNDO!$D$22),0)</f>
        <v>7101</v>
      </c>
      <c r="D140" s="52">
        <f t="shared" si="19"/>
        <v>12995</v>
      </c>
      <c r="E140" s="51">
        <f>ROUND('[1]Pop tot et prov'!$K$26*([1]KIRUNDO!B17/[1]KIRUNDO!$D$22),0)</f>
        <v>5993</v>
      </c>
      <c r="F140" s="51">
        <f>ROUND('[1]Pop tot et prov'!$K$26*([1]KIRUNDO!C17/[1]KIRUNDO!$D$22),0)</f>
        <v>7219</v>
      </c>
      <c r="G140" s="52">
        <f t="shared" si="20"/>
        <v>13212</v>
      </c>
      <c r="H140" s="51">
        <f>ROUND('[1]Pop tot et prov'!$K$27*([1]KIRUNDO!B17/[1]KIRUNDO!$D$22),0)</f>
        <v>6094</v>
      </c>
      <c r="I140" s="51">
        <f>ROUND('[1]Pop tot et prov'!$K$27*([1]KIRUNDO!C17/[1]KIRUNDO!$D$22),0)</f>
        <v>7341</v>
      </c>
      <c r="J140" s="52">
        <f t="shared" si="21"/>
        <v>13435</v>
      </c>
    </row>
    <row r="141" spans="1:10">
      <c r="A141" s="56" t="s">
        <v>36</v>
      </c>
      <c r="B141" s="51">
        <f>ROUND('[1]Pop tot et prov'!$K$25*([1]KIRUNDO!B18/[1]KIRUNDO!$D$22),0)</f>
        <v>4114</v>
      </c>
      <c r="C141" s="51">
        <f>ROUND('[1]Pop tot et prov'!$K$25*([1]KIRUNDO!C18/[1]KIRUNDO!$D$22),0)</f>
        <v>3979</v>
      </c>
      <c r="D141" s="52">
        <f t="shared" si="19"/>
        <v>8093</v>
      </c>
      <c r="E141" s="51">
        <f>ROUND('[1]Pop tot et prov'!$K$26*([1]KIRUNDO!B18/[1]KIRUNDO!$D$22),0)</f>
        <v>4183</v>
      </c>
      <c r="F141" s="51">
        <f>ROUND('[1]Pop tot et prov'!$K$26*([1]KIRUNDO!C18/[1]KIRUNDO!$D$22),0)</f>
        <v>4046</v>
      </c>
      <c r="G141" s="52">
        <f t="shared" si="20"/>
        <v>8229</v>
      </c>
      <c r="H141" s="51">
        <f>ROUND('[1]Pop tot et prov'!$K$27*([1]KIRUNDO!B18/[1]KIRUNDO!$D$22),0)</f>
        <v>4253</v>
      </c>
      <c r="I141" s="51">
        <f>ROUND('[1]Pop tot et prov'!$K$27*([1]KIRUNDO!C18/[1]KIRUNDO!$D$22),0)</f>
        <v>4114</v>
      </c>
      <c r="J141" s="52">
        <f t="shared" si="21"/>
        <v>8367</v>
      </c>
    </row>
    <row r="142" spans="1:10">
      <c r="A142" s="56" t="s">
        <v>37</v>
      </c>
      <c r="B142" s="51">
        <f>ROUND('[1]Pop tot et prov'!$K$25*([1]KIRUNDO!B19/[1]KIRUNDO!$D$22),0)</f>
        <v>3261</v>
      </c>
      <c r="C142" s="51">
        <f>ROUND('[1]Pop tot et prov'!$K$25*([1]KIRUNDO!C19/[1]KIRUNDO!$D$22),0)</f>
        <v>4768</v>
      </c>
      <c r="D142" s="52">
        <f t="shared" si="19"/>
        <v>8029</v>
      </c>
      <c r="E142" s="51">
        <f>ROUND('[1]Pop tot et prov'!$K$26*([1]KIRUNDO!B19/[1]KIRUNDO!$D$22),0)</f>
        <v>3316</v>
      </c>
      <c r="F142" s="51">
        <f>ROUND('[1]Pop tot et prov'!$K$26*([1]KIRUNDO!C19/[1]KIRUNDO!$D$22),0)</f>
        <v>4848</v>
      </c>
      <c r="G142" s="52">
        <f t="shared" si="20"/>
        <v>8164</v>
      </c>
      <c r="H142" s="51">
        <f>ROUND('[1]Pop tot et prov'!$K$27*([1]KIRUNDO!B19/[1]KIRUNDO!$D$22),0)</f>
        <v>3371</v>
      </c>
      <c r="I142" s="51">
        <f>ROUND('[1]Pop tot et prov'!$K$27*([1]KIRUNDO!C19/[1]KIRUNDO!$D$22),0)</f>
        <v>4929</v>
      </c>
      <c r="J142" s="52">
        <f t="shared" si="21"/>
        <v>8300</v>
      </c>
    </row>
    <row r="143" spans="1:10">
      <c r="A143" s="56" t="s">
        <v>38</v>
      </c>
      <c r="B143" s="51">
        <f>ROUND('[1]Pop tot et prov'!$K$25*([1]KIRUNDO!B20/[1]KIRUNDO!$D$22),0)</f>
        <v>2481</v>
      </c>
      <c r="C143" s="51">
        <f>ROUND('[1]Pop tot et prov'!$K$25*([1]KIRUNDO!C20/[1]KIRUNDO!$D$22),0)</f>
        <v>2256</v>
      </c>
      <c r="D143" s="52">
        <f t="shared" si="19"/>
        <v>4737</v>
      </c>
      <c r="E143" s="51">
        <f>ROUND('[1]Pop tot et prov'!$K$26*([1]KIRUNDO!B20/[1]KIRUNDO!$D$22),0)</f>
        <v>2522</v>
      </c>
      <c r="F143" s="51">
        <f>ROUND('[1]Pop tot et prov'!$K$26*([1]KIRUNDO!C20/[1]KIRUNDO!$D$22),0)</f>
        <v>2293</v>
      </c>
      <c r="G143" s="52">
        <f t="shared" si="20"/>
        <v>4815</v>
      </c>
      <c r="H143" s="51">
        <f>ROUND('[1]Pop tot et prov'!$K$27*([1]KIRUNDO!B20/[1]KIRUNDO!$D$22),0)</f>
        <v>2564</v>
      </c>
      <c r="I143" s="51">
        <f>ROUND('[1]Pop tot et prov'!$K$27*([1]KIRUNDO!C20/[1]KIRUNDO!$D$22),0)</f>
        <v>2332</v>
      </c>
      <c r="J143" s="52">
        <f t="shared" si="21"/>
        <v>4896</v>
      </c>
    </row>
    <row r="144" spans="1:10">
      <c r="A144" s="56" t="s">
        <v>39</v>
      </c>
      <c r="B144" s="51">
        <f>ROUND('[1]Pop tot et prov'!$K$25*([1]KIRUNDO!B21/[1]KIRUNDO!$D$22),0)</f>
        <v>2869</v>
      </c>
      <c r="C144" s="51">
        <f>ROUND('[1]Pop tot et prov'!$K$25*([1]KIRUNDO!C21/[1]KIRUNDO!$D$22),0)</f>
        <v>3796</v>
      </c>
      <c r="D144" s="52">
        <f t="shared" si="19"/>
        <v>6665</v>
      </c>
      <c r="E144" s="51">
        <f>ROUND('[1]Pop tot et prov'!$K$26*([1]KIRUNDO!B21/[1]KIRUNDO!$D$22),0)</f>
        <v>2917</v>
      </c>
      <c r="F144" s="51">
        <f>ROUND('[1]Pop tot et prov'!$K$26*([1]KIRUNDO!C21/[1]KIRUNDO!$D$22),0)</f>
        <v>3859</v>
      </c>
      <c r="G144" s="52">
        <f t="shared" si="20"/>
        <v>6776</v>
      </c>
      <c r="H144" s="51">
        <f>ROUND('[1]Pop tot et prov'!$K$27*([1]KIRUNDO!B21/[1]KIRUNDO!$D$22),0)</f>
        <v>2966</v>
      </c>
      <c r="I144" s="51">
        <f>ROUND('[1]Pop tot et prov'!$K$27*([1]KIRUNDO!C21/[1]KIRUNDO!$D$22),0)</f>
        <v>3925</v>
      </c>
      <c r="J144" s="52">
        <f t="shared" si="21"/>
        <v>6891</v>
      </c>
    </row>
    <row r="145" spans="1:10">
      <c r="A145" s="49" t="s">
        <v>20</v>
      </c>
      <c r="B145" s="51">
        <f>SUM(B128:B144)</f>
        <v>488051</v>
      </c>
      <c r="C145" s="55">
        <f>SUM(C128:C144)</f>
        <v>521265</v>
      </c>
      <c r="D145" s="52">
        <f t="shared" si="19"/>
        <v>1009316</v>
      </c>
      <c r="E145" s="51">
        <f>SUM(E128:E144)</f>
        <v>496178</v>
      </c>
      <c r="F145" s="55">
        <f>SUM(F128:F144)</f>
        <v>529943</v>
      </c>
      <c r="G145" s="52">
        <f t="shared" si="20"/>
        <v>1026121</v>
      </c>
      <c r="H145" s="51">
        <f>SUM(H128:H144)</f>
        <v>504538</v>
      </c>
      <c r="I145" s="55">
        <f>SUM(I128:I144)</f>
        <v>538875</v>
      </c>
      <c r="J145" s="52">
        <f t="shared" si="21"/>
        <v>1043413</v>
      </c>
    </row>
    <row r="146" spans="1:10">
      <c r="A146" s="24"/>
      <c r="B146" s="8"/>
      <c r="C146" s="8"/>
      <c r="D146" s="8"/>
      <c r="E146" s="8"/>
      <c r="F146" s="8"/>
      <c r="G146" s="8"/>
      <c r="H146" s="8"/>
      <c r="I146" s="8"/>
      <c r="J146" s="8"/>
    </row>
  </sheetData>
  <mergeCells count="29">
    <mergeCell ref="K75:M75"/>
    <mergeCell ref="E105:G105"/>
    <mergeCell ref="B105:D105"/>
    <mergeCell ref="A126:A127"/>
    <mergeCell ref="H105:J105"/>
    <mergeCell ref="K105:M105"/>
    <mergeCell ref="B126:D126"/>
    <mergeCell ref="E126:G126"/>
    <mergeCell ref="H126:J126"/>
    <mergeCell ref="A75:A76"/>
    <mergeCell ref="B75:D75"/>
    <mergeCell ref="E75:G75"/>
    <mergeCell ref="H75:J75"/>
    <mergeCell ref="A105:A106"/>
    <mergeCell ref="K3:M3"/>
    <mergeCell ref="E24:G24"/>
    <mergeCell ref="B24:D24"/>
    <mergeCell ref="A54:A55"/>
    <mergeCell ref="H24:J24"/>
    <mergeCell ref="K24:M24"/>
    <mergeCell ref="B54:D54"/>
    <mergeCell ref="E54:G54"/>
    <mergeCell ref="H54:J54"/>
    <mergeCell ref="K54:M54"/>
    <mergeCell ref="A3:A4"/>
    <mergeCell ref="B3:D3"/>
    <mergeCell ref="E3:G3"/>
    <mergeCell ref="H3:J3"/>
    <mergeCell ref="A24:A25"/>
  </mergeCells>
  <pageMargins left="0.70866141732283472" right="0.70866141732283472" top="0.74803149606299213" bottom="0.74803149606299213" header="0.31496062992125984" footer="0.31496062992125984"/>
  <pageSetup paperSize="9" firstPageNumber="32" orientation="portrait" useFirstPageNumber="1" horizontalDpi="1200" verticalDpi="1200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6"/>
  <sheetViews>
    <sheetView workbookViewId="0">
      <selection activeCell="J104" sqref="J104"/>
    </sheetView>
  </sheetViews>
  <sheetFormatPr baseColWidth="10" defaultRowHeight="15"/>
  <cols>
    <col min="1" max="1" width="7.5703125" customWidth="1"/>
    <col min="2" max="2" width="6.85546875" customWidth="1"/>
    <col min="3" max="3" width="6.42578125" customWidth="1"/>
    <col min="4" max="4" width="5.85546875" customWidth="1"/>
    <col min="5" max="5" width="6.140625" customWidth="1"/>
    <col min="6" max="6" width="6.42578125" customWidth="1"/>
    <col min="7" max="8" width="5.85546875" customWidth="1"/>
    <col min="9" max="9" width="6.42578125" customWidth="1"/>
    <col min="10" max="11" width="5.85546875" customWidth="1"/>
    <col min="12" max="12" width="6.5703125" customWidth="1"/>
    <col min="13" max="13" width="5.85546875" customWidth="1"/>
  </cols>
  <sheetData>
    <row r="1" spans="1:13">
      <c r="A1" s="7" t="s">
        <v>49</v>
      </c>
      <c r="B1" s="44"/>
      <c r="C1" s="7"/>
      <c r="D1" s="7"/>
      <c r="E1" s="7"/>
      <c r="F1" s="7"/>
      <c r="G1" s="7"/>
      <c r="H1" s="7"/>
      <c r="I1" s="7"/>
      <c r="J1" s="68"/>
    </row>
    <row r="3" spans="1:13">
      <c r="A3" s="116" t="s">
        <v>21</v>
      </c>
      <c r="B3" s="117">
        <v>2008</v>
      </c>
      <c r="C3" s="117"/>
      <c r="D3" s="117"/>
      <c r="E3" s="108">
        <v>2009</v>
      </c>
      <c r="F3" s="108"/>
      <c r="G3" s="108"/>
      <c r="H3" s="108">
        <v>2010</v>
      </c>
      <c r="I3" s="108"/>
      <c r="J3" s="108"/>
      <c r="K3" s="108">
        <v>2011</v>
      </c>
      <c r="L3" s="108"/>
      <c r="M3" s="108"/>
    </row>
    <row r="4" spans="1:13">
      <c r="A4" s="116"/>
      <c r="B4" s="77" t="s">
        <v>57</v>
      </c>
      <c r="C4" s="77" t="s">
        <v>58</v>
      </c>
      <c r="D4" s="89" t="s">
        <v>59</v>
      </c>
      <c r="E4" s="77" t="s">
        <v>57</v>
      </c>
      <c r="F4" s="77" t="s">
        <v>58</v>
      </c>
      <c r="G4" s="89" t="s">
        <v>59</v>
      </c>
      <c r="H4" s="77" t="s">
        <v>57</v>
      </c>
      <c r="I4" s="77" t="s">
        <v>58</v>
      </c>
      <c r="J4" s="89" t="s">
        <v>59</v>
      </c>
      <c r="K4" s="77" t="s">
        <v>57</v>
      </c>
      <c r="L4" s="77" t="s">
        <v>58</v>
      </c>
      <c r="M4" s="89" t="s">
        <v>59</v>
      </c>
    </row>
    <row r="5" spans="1:13">
      <c r="A5" s="50" t="s">
        <v>23</v>
      </c>
      <c r="B5" s="51">
        <v>40458</v>
      </c>
      <c r="C5" s="51">
        <v>41251</v>
      </c>
      <c r="D5" s="51">
        <v>81709</v>
      </c>
      <c r="E5" s="51">
        <f>ROUND('[2]Pop tot et prov'!$L$6*([2]MAKAMBA!B5/[2]MAKAMBA!$D$22),0)</f>
        <v>41510</v>
      </c>
      <c r="F5" s="51">
        <f>ROUND('[2]Pop tot et prov'!$L$6*([2]MAKAMBA!C5/[2]MAKAMBA!$D$22),0)</f>
        <v>42323</v>
      </c>
      <c r="G5" s="52">
        <f t="shared" ref="G5:G22" si="0">SUM(E5:F5)</f>
        <v>83833</v>
      </c>
      <c r="H5" s="51">
        <f>ROUND('[2]Pop tot et prov'!$L$7*([2]MAKAMBA!B5/[2]MAKAMBA!$D$22),0)</f>
        <v>42639</v>
      </c>
      <c r="I5" s="51">
        <f>ROUND('[2]Pop tot et prov'!$L$7*([2]MAKAMBA!C5/[2]MAKAMBA!$D$22),0)</f>
        <v>43474</v>
      </c>
      <c r="J5" s="52">
        <f t="shared" ref="J5:J22" si="1">SUM(H5:I5)</f>
        <v>86113</v>
      </c>
      <c r="K5" s="51">
        <f>ROUND('[2]Pop tot et prov'!$L$8*([2]MAKAMBA!B5/[2]MAKAMBA!$D$22),0)</f>
        <v>43842</v>
      </c>
      <c r="L5" s="51">
        <f>ROUND('[2]Pop tot et prov'!$L$8*([2]MAKAMBA!C5/[2]MAKAMBA!$D$22),0)</f>
        <v>44701</v>
      </c>
      <c r="M5" s="52">
        <f t="shared" ref="M5:M22" si="2">SUM(K5:L5)</f>
        <v>88543</v>
      </c>
    </row>
    <row r="6" spans="1:13">
      <c r="A6" s="50" t="s">
        <v>24</v>
      </c>
      <c r="B6" s="51">
        <v>32753</v>
      </c>
      <c r="C6" s="51">
        <v>33530</v>
      </c>
      <c r="D6" s="51">
        <v>66283</v>
      </c>
      <c r="E6" s="51">
        <f>ROUND('[2]Pop tot et prov'!$L$6*([2]MAKAMBA!B6/[2]MAKAMBA!$D$22),0)</f>
        <v>33604</v>
      </c>
      <c r="F6" s="51">
        <f>ROUND('[2]Pop tot et prov'!$L$6*([2]MAKAMBA!C6/[2]MAKAMBA!$D$22),0)</f>
        <v>34402</v>
      </c>
      <c r="G6" s="52">
        <f t="shared" si="0"/>
        <v>68006</v>
      </c>
      <c r="H6" s="51">
        <f>ROUND('[2]Pop tot et prov'!$L$7*([2]MAKAMBA!B6/[2]MAKAMBA!$D$22),0)</f>
        <v>34518</v>
      </c>
      <c r="I6" s="51">
        <f>ROUND('[2]Pop tot et prov'!$L$7*([2]MAKAMBA!C6/[2]MAKAMBA!$D$22),0)</f>
        <v>35337</v>
      </c>
      <c r="J6" s="52">
        <f t="shared" si="1"/>
        <v>69855</v>
      </c>
      <c r="K6" s="51">
        <f>ROUND('[2]Pop tot et prov'!$L$8*([2]MAKAMBA!B6/[2]MAKAMBA!$D$22),0)</f>
        <v>35493</v>
      </c>
      <c r="L6" s="51">
        <f>ROUND('[2]Pop tot et prov'!$L$8*([2]MAKAMBA!C6/[2]MAKAMBA!$D$22),0)</f>
        <v>36334</v>
      </c>
      <c r="M6" s="52">
        <f t="shared" si="2"/>
        <v>71827</v>
      </c>
    </row>
    <row r="7" spans="1:13">
      <c r="A7" s="46" t="s">
        <v>25</v>
      </c>
      <c r="B7" s="51">
        <v>27502</v>
      </c>
      <c r="C7" s="51">
        <v>28553</v>
      </c>
      <c r="D7" s="51">
        <v>56055</v>
      </c>
      <c r="E7" s="51">
        <f>ROUND('[2]Pop tot et prov'!$L$6*([2]MAKAMBA!B7/[2]MAKAMBA!$D$22),0)</f>
        <v>28217</v>
      </c>
      <c r="F7" s="51">
        <f>ROUND('[2]Pop tot et prov'!$L$6*([2]MAKAMBA!C7/[2]MAKAMBA!$D$22),0)</f>
        <v>29295</v>
      </c>
      <c r="G7" s="52">
        <f t="shared" si="0"/>
        <v>57512</v>
      </c>
      <c r="H7" s="51">
        <f>ROUND('[2]Pop tot et prov'!$L$7*([2]MAKAMBA!B7/[2]MAKAMBA!$D$22),0)</f>
        <v>28984</v>
      </c>
      <c r="I7" s="51">
        <f>ROUND('[2]Pop tot et prov'!$L$7*([2]MAKAMBA!C7/[2]MAKAMBA!$D$22),0)</f>
        <v>30092</v>
      </c>
      <c r="J7" s="52">
        <f t="shared" si="1"/>
        <v>59076</v>
      </c>
      <c r="K7" s="51">
        <f>ROUND('[2]Pop tot et prov'!$L$8*([2]MAKAMBA!B7/[2]MAKAMBA!$D$22),0)</f>
        <v>29802</v>
      </c>
      <c r="L7" s="51">
        <f>ROUND('[2]Pop tot et prov'!$L$8*([2]MAKAMBA!C7/[2]MAKAMBA!$D$22),0)</f>
        <v>30941</v>
      </c>
      <c r="M7" s="52">
        <f t="shared" si="2"/>
        <v>60743</v>
      </c>
    </row>
    <row r="8" spans="1:13">
      <c r="A8" s="46" t="s">
        <v>26</v>
      </c>
      <c r="B8" s="51">
        <v>24455</v>
      </c>
      <c r="C8" s="51">
        <v>25929</v>
      </c>
      <c r="D8" s="51">
        <v>50384</v>
      </c>
      <c r="E8" s="51">
        <f>ROUND('[2]Pop tot et prov'!$L$6*([2]MAKAMBA!B8/[2]MAKAMBA!$D$22),0)</f>
        <v>25091</v>
      </c>
      <c r="F8" s="51">
        <f>ROUND('[2]Pop tot et prov'!$L$6*([2]MAKAMBA!C8/[2]MAKAMBA!$D$22),0)</f>
        <v>26603</v>
      </c>
      <c r="G8" s="52">
        <f t="shared" si="0"/>
        <v>51694</v>
      </c>
      <c r="H8" s="51">
        <f>ROUND('[2]Pop tot et prov'!$L$7*([2]MAKAMBA!B8/[2]MAKAMBA!$D$22),0)</f>
        <v>25773</v>
      </c>
      <c r="I8" s="51">
        <f>ROUND('[2]Pop tot et prov'!$L$7*([2]MAKAMBA!C8/[2]MAKAMBA!$D$22),0)</f>
        <v>27327</v>
      </c>
      <c r="J8" s="52">
        <f t="shared" si="1"/>
        <v>53100</v>
      </c>
      <c r="K8" s="51">
        <f>ROUND('[2]Pop tot et prov'!$L$8*([2]MAKAMBA!B8/[2]MAKAMBA!$D$22),0)</f>
        <v>26500</v>
      </c>
      <c r="L8" s="51">
        <f>ROUND('[2]Pop tot et prov'!$L$8*([2]MAKAMBA!C8/[2]MAKAMBA!$D$22),0)</f>
        <v>28098</v>
      </c>
      <c r="M8" s="52">
        <f t="shared" si="2"/>
        <v>54598</v>
      </c>
    </row>
    <row r="9" spans="1:13">
      <c r="A9" s="46" t="s">
        <v>27</v>
      </c>
      <c r="B9" s="51">
        <v>17935</v>
      </c>
      <c r="C9" s="51">
        <v>20263</v>
      </c>
      <c r="D9" s="51">
        <v>38198</v>
      </c>
      <c r="E9" s="51">
        <f>ROUND('[2]Pop tot et prov'!$L$6*([2]MAKAMBA!B9/[2]MAKAMBA!$D$22),0)</f>
        <v>18401</v>
      </c>
      <c r="F9" s="51">
        <f>ROUND('[2]Pop tot et prov'!$L$6*([2]MAKAMBA!C9/[2]MAKAMBA!$D$22),0)</f>
        <v>20790</v>
      </c>
      <c r="G9" s="52">
        <f t="shared" si="0"/>
        <v>39191</v>
      </c>
      <c r="H9" s="51">
        <f>ROUND('[2]Pop tot et prov'!$L$7*([2]MAKAMBA!B9/[2]MAKAMBA!$D$22),0)</f>
        <v>18902</v>
      </c>
      <c r="I9" s="51">
        <f>ROUND('[2]Pop tot et prov'!$L$7*([2]MAKAMBA!C9/[2]MAKAMBA!$D$22),0)</f>
        <v>21355</v>
      </c>
      <c r="J9" s="52">
        <f t="shared" si="1"/>
        <v>40257</v>
      </c>
      <c r="K9" s="51">
        <f>ROUND('[2]Pop tot et prov'!$L$8*([2]MAKAMBA!B9/[2]MAKAMBA!$D$22),0)</f>
        <v>19435</v>
      </c>
      <c r="L9" s="51">
        <f>ROUND('[2]Pop tot et prov'!$L$8*([2]MAKAMBA!C9/[2]MAKAMBA!$D$22),0)</f>
        <v>21958</v>
      </c>
      <c r="M9" s="52">
        <f t="shared" si="2"/>
        <v>41393</v>
      </c>
    </row>
    <row r="10" spans="1:13">
      <c r="A10" s="46" t="s">
        <v>28</v>
      </c>
      <c r="B10" s="51">
        <v>15659</v>
      </c>
      <c r="C10" s="51">
        <v>15877</v>
      </c>
      <c r="D10" s="51">
        <v>31536</v>
      </c>
      <c r="E10" s="51">
        <f>ROUND('[2]Pop tot et prov'!$L$6*([2]MAKAMBA!B10/[2]MAKAMBA!$D$22),0)</f>
        <v>16066</v>
      </c>
      <c r="F10" s="51">
        <f>ROUND('[2]Pop tot et prov'!$L$6*([2]MAKAMBA!C10/[2]MAKAMBA!$D$22),0)</f>
        <v>16290</v>
      </c>
      <c r="G10" s="52">
        <f t="shared" si="0"/>
        <v>32356</v>
      </c>
      <c r="H10" s="51">
        <f>ROUND('[2]Pop tot et prov'!$L$7*([2]MAKAMBA!B10/[2]MAKAMBA!$D$22),0)</f>
        <v>16503</v>
      </c>
      <c r="I10" s="51">
        <f>ROUND('[2]Pop tot et prov'!$L$7*([2]MAKAMBA!C10/[2]MAKAMBA!$D$22),0)</f>
        <v>16733</v>
      </c>
      <c r="J10" s="52">
        <f t="shared" si="1"/>
        <v>33236</v>
      </c>
      <c r="K10" s="51">
        <f>ROUND('[2]Pop tot et prov'!$L$8*([2]MAKAMBA!B10/[2]MAKAMBA!$D$22),0)</f>
        <v>16969</v>
      </c>
      <c r="L10" s="51">
        <f>ROUND('[2]Pop tot et prov'!$L$8*([2]MAKAMBA!C10/[2]MAKAMBA!$D$22),0)</f>
        <v>17205</v>
      </c>
      <c r="M10" s="52">
        <f t="shared" si="2"/>
        <v>34174</v>
      </c>
    </row>
    <row r="11" spans="1:13">
      <c r="A11" s="46" t="s">
        <v>29</v>
      </c>
      <c r="B11" s="51">
        <v>11545</v>
      </c>
      <c r="C11" s="51">
        <v>10641</v>
      </c>
      <c r="D11" s="51">
        <v>22186</v>
      </c>
      <c r="E11" s="51">
        <f>ROUND('[2]Pop tot et prov'!$L$6*([2]MAKAMBA!B11/[2]MAKAMBA!$D$22),0)</f>
        <v>11845</v>
      </c>
      <c r="F11" s="51">
        <f>ROUND('[2]Pop tot et prov'!$L$6*([2]MAKAMBA!C11/[2]MAKAMBA!$D$22),0)</f>
        <v>10918</v>
      </c>
      <c r="G11" s="52">
        <f t="shared" si="0"/>
        <v>22763</v>
      </c>
      <c r="H11" s="51">
        <f>ROUND('[2]Pop tot et prov'!$L$7*([2]MAKAMBA!B11/[2]MAKAMBA!$D$22),0)</f>
        <v>12167</v>
      </c>
      <c r="I11" s="51">
        <f>ROUND('[2]Pop tot et prov'!$L$7*([2]MAKAMBA!C11/[2]MAKAMBA!$D$22),0)</f>
        <v>11215</v>
      </c>
      <c r="J11" s="52">
        <f t="shared" si="1"/>
        <v>23382</v>
      </c>
      <c r="K11" s="51">
        <f>ROUND('[2]Pop tot et prov'!$L$8*([2]MAKAMBA!B11/[2]MAKAMBA!$D$22),0)</f>
        <v>12511</v>
      </c>
      <c r="L11" s="51">
        <f>ROUND('[2]Pop tot et prov'!$L$8*([2]MAKAMBA!C11/[2]MAKAMBA!$D$22),0)</f>
        <v>11531</v>
      </c>
      <c r="M11" s="52">
        <f t="shared" si="2"/>
        <v>24042</v>
      </c>
    </row>
    <row r="12" spans="1:13">
      <c r="A12" s="46" t="s">
        <v>30</v>
      </c>
      <c r="B12" s="51">
        <v>10700</v>
      </c>
      <c r="C12" s="51">
        <v>10647</v>
      </c>
      <c r="D12" s="51">
        <v>21347</v>
      </c>
      <c r="E12" s="51">
        <f>ROUND('[2]Pop tot et prov'!$L$6*([2]MAKAMBA!B12/[2]MAKAMBA!$D$22),0)</f>
        <v>10978</v>
      </c>
      <c r="F12" s="51">
        <f>ROUND('[2]Pop tot et prov'!$L$6*([2]MAKAMBA!C12/[2]MAKAMBA!$D$22),0)</f>
        <v>10924</v>
      </c>
      <c r="G12" s="52">
        <f t="shared" si="0"/>
        <v>21902</v>
      </c>
      <c r="H12" s="51">
        <f>ROUND('[2]Pop tot et prov'!$L$7*([2]MAKAMBA!B12/[2]MAKAMBA!$D$22),0)</f>
        <v>11277</v>
      </c>
      <c r="I12" s="51">
        <f>ROUND('[2]Pop tot et prov'!$L$7*([2]MAKAMBA!C12/[2]MAKAMBA!$D$22),0)</f>
        <v>11221</v>
      </c>
      <c r="J12" s="52">
        <f t="shared" si="1"/>
        <v>22498</v>
      </c>
      <c r="K12" s="51">
        <f>ROUND('[2]Pop tot et prov'!$L$8*([2]MAKAMBA!B12/[2]MAKAMBA!$D$22),0)</f>
        <v>11595</v>
      </c>
      <c r="L12" s="51">
        <f>ROUND('[2]Pop tot et prov'!$L$8*([2]MAKAMBA!C12/[2]MAKAMBA!$D$22),0)</f>
        <v>11538</v>
      </c>
      <c r="M12" s="52">
        <f t="shared" si="2"/>
        <v>23133</v>
      </c>
    </row>
    <row r="13" spans="1:13">
      <c r="A13" s="46" t="s">
        <v>31</v>
      </c>
      <c r="B13" s="51">
        <v>8159</v>
      </c>
      <c r="C13" s="51">
        <v>7857</v>
      </c>
      <c r="D13" s="51">
        <v>16016</v>
      </c>
      <c r="E13" s="51">
        <f>ROUND('[2]Pop tot et prov'!$L$6*([2]MAKAMBA!B13/[2]MAKAMBA!$D$22),0)</f>
        <v>8371</v>
      </c>
      <c r="F13" s="51">
        <f>ROUND('[2]Pop tot et prov'!$L$6*([2]MAKAMBA!C13/[2]MAKAMBA!$D$22),0)</f>
        <v>8061</v>
      </c>
      <c r="G13" s="52">
        <f t="shared" si="0"/>
        <v>16432</v>
      </c>
      <c r="H13" s="51">
        <f>ROUND('[2]Pop tot et prov'!$L$7*([2]MAKAMBA!B13/[2]MAKAMBA!$D$22),0)</f>
        <v>8599</v>
      </c>
      <c r="I13" s="51">
        <f>ROUND('[2]Pop tot et prov'!$L$7*([2]MAKAMBA!C13/[2]MAKAMBA!$D$22),0)</f>
        <v>8280</v>
      </c>
      <c r="J13" s="52">
        <f t="shared" si="1"/>
        <v>16879</v>
      </c>
      <c r="K13" s="51">
        <f>ROUND('[2]Pop tot et prov'!$L$8*([2]MAKAMBA!B13/[2]MAKAMBA!$D$22),0)</f>
        <v>8841</v>
      </c>
      <c r="L13" s="51">
        <f>ROUND('[2]Pop tot et prov'!$L$8*([2]MAKAMBA!C13/[2]MAKAMBA!$D$22),0)</f>
        <v>8514</v>
      </c>
      <c r="M13" s="52">
        <f t="shared" si="2"/>
        <v>17355</v>
      </c>
    </row>
    <row r="14" spans="1:13">
      <c r="A14" s="46" t="s">
        <v>32</v>
      </c>
      <c r="B14" s="51">
        <v>7628</v>
      </c>
      <c r="C14" s="51">
        <v>6416</v>
      </c>
      <c r="D14" s="51">
        <v>14043</v>
      </c>
      <c r="E14" s="51">
        <f>ROUND('[2]Pop tot et prov'!$L$6*([2]MAKAMBA!B14/[2]MAKAMBA!$D$22),0)</f>
        <v>7826</v>
      </c>
      <c r="F14" s="51">
        <f>ROUND('[2]Pop tot et prov'!$L$6*([2]MAKAMBA!C14/[2]MAKAMBA!$D$22),0)</f>
        <v>6583</v>
      </c>
      <c r="G14" s="52">
        <f t="shared" si="0"/>
        <v>14409</v>
      </c>
      <c r="H14" s="51">
        <f>ROUND('[2]Pop tot et prov'!$L$7*([2]MAKAMBA!B14/[2]MAKAMBA!$D$22),0)</f>
        <v>8039</v>
      </c>
      <c r="I14" s="51">
        <f>ROUND('[2]Pop tot et prov'!$L$7*([2]MAKAMBA!C14/[2]MAKAMBA!$D$22),0)</f>
        <v>6762</v>
      </c>
      <c r="J14" s="52">
        <f t="shared" si="1"/>
        <v>14801</v>
      </c>
      <c r="K14" s="51">
        <f>ROUND('[2]Pop tot et prov'!$L$8*([2]MAKAMBA!B14/[2]MAKAMBA!$D$22),0)</f>
        <v>8266</v>
      </c>
      <c r="L14" s="51">
        <f>ROUND('[2]Pop tot et prov'!$L$8*([2]MAKAMBA!C14/[2]MAKAMBA!$D$22),0)</f>
        <v>6953</v>
      </c>
      <c r="M14" s="52">
        <f t="shared" si="2"/>
        <v>15219</v>
      </c>
    </row>
    <row r="15" spans="1:13">
      <c r="A15" s="46" t="s">
        <v>33</v>
      </c>
      <c r="B15" s="51">
        <v>5761</v>
      </c>
      <c r="C15" s="51">
        <v>5029</v>
      </c>
      <c r="D15" s="51">
        <v>10790</v>
      </c>
      <c r="E15" s="51">
        <f>ROUND('[2]Pop tot et prov'!$L$6*([2]MAKAMBA!B15/[2]MAKAMBA!$D$22),0)</f>
        <v>5911</v>
      </c>
      <c r="F15" s="51">
        <f>ROUND('[2]Pop tot et prov'!$L$6*([2]MAKAMBA!C15/[2]MAKAMBA!$D$22),0)</f>
        <v>5160</v>
      </c>
      <c r="G15" s="52">
        <f t="shared" si="0"/>
        <v>11071</v>
      </c>
      <c r="H15" s="51">
        <f>ROUND('[2]Pop tot et prov'!$L$7*([2]MAKAMBA!B15/[2]MAKAMBA!$D$22),0)</f>
        <v>6072</v>
      </c>
      <c r="I15" s="51">
        <f>ROUND('[2]Pop tot et prov'!$L$7*([2]MAKAMBA!C15/[2]MAKAMBA!$D$22),0)</f>
        <v>5300</v>
      </c>
      <c r="J15" s="52">
        <f t="shared" si="1"/>
        <v>11372</v>
      </c>
      <c r="K15" s="51">
        <f>ROUND('[2]Pop tot et prov'!$L$8*([2]MAKAMBA!B15/[2]MAKAMBA!$D$22),0)</f>
        <v>6243</v>
      </c>
      <c r="L15" s="51">
        <f>ROUND('[2]Pop tot et prov'!$L$8*([2]MAKAMBA!C15/[2]MAKAMBA!$D$22),0)</f>
        <v>5450</v>
      </c>
      <c r="M15" s="52">
        <f t="shared" si="2"/>
        <v>11693</v>
      </c>
    </row>
    <row r="16" spans="1:13">
      <c r="A16" s="46" t="s">
        <v>34</v>
      </c>
      <c r="B16" s="51">
        <v>3637</v>
      </c>
      <c r="C16" s="51">
        <v>2759</v>
      </c>
      <c r="D16" s="51">
        <v>6395</v>
      </c>
      <c r="E16" s="51">
        <f>ROUND('[2]Pop tot et prov'!$L$6*([2]MAKAMBA!B16/[2]MAKAMBA!$D$22),0)</f>
        <v>3732</v>
      </c>
      <c r="F16" s="51">
        <f>ROUND('[2]Pop tot et prov'!$L$6*([2]MAKAMBA!C16/[2]MAKAMBA!$D$22),0)</f>
        <v>2831</v>
      </c>
      <c r="G16" s="52">
        <f t="shared" si="0"/>
        <v>6563</v>
      </c>
      <c r="H16" s="51">
        <f>ROUND('[2]Pop tot et prov'!$L$7*([2]MAKAMBA!B16/[2]MAKAMBA!$D$22),0)</f>
        <v>3833</v>
      </c>
      <c r="I16" s="51">
        <f>ROUND('[2]Pop tot et prov'!$L$7*([2]MAKAMBA!C16/[2]MAKAMBA!$D$22),0)</f>
        <v>2908</v>
      </c>
      <c r="J16" s="52">
        <f t="shared" si="1"/>
        <v>6741</v>
      </c>
      <c r="K16" s="51">
        <f>ROUND('[2]Pop tot et prov'!$L$8*([2]MAKAMBA!B16/[2]MAKAMBA!$D$22),0)</f>
        <v>3941</v>
      </c>
      <c r="L16" s="51">
        <f>ROUND('[2]Pop tot et prov'!$L$8*([2]MAKAMBA!C16/[2]MAKAMBA!$D$22),0)</f>
        <v>2990</v>
      </c>
      <c r="M16" s="52">
        <f t="shared" si="2"/>
        <v>6931</v>
      </c>
    </row>
    <row r="17" spans="1:13">
      <c r="A17" s="46" t="s">
        <v>35</v>
      </c>
      <c r="B17" s="51">
        <v>2721</v>
      </c>
      <c r="C17" s="51">
        <v>2469</v>
      </c>
      <c r="D17" s="51">
        <v>5190</v>
      </c>
      <c r="E17" s="51">
        <f>ROUND('[2]Pop tot et prov'!$L$6*([2]MAKAMBA!B17/[2]MAKAMBA!$D$22),0)</f>
        <v>2792</v>
      </c>
      <c r="F17" s="51">
        <f>ROUND('[2]Pop tot et prov'!$L$6*([2]MAKAMBA!C17/[2]MAKAMBA!$D$22),0)</f>
        <v>2533</v>
      </c>
      <c r="G17" s="52">
        <f t="shared" si="0"/>
        <v>5325</v>
      </c>
      <c r="H17" s="51">
        <f>ROUND('[2]Pop tot et prov'!$L$7*([2]MAKAMBA!B17/[2]MAKAMBA!$D$22),0)</f>
        <v>2868</v>
      </c>
      <c r="I17" s="51">
        <f>ROUND('[2]Pop tot et prov'!$L$7*([2]MAKAMBA!C17/[2]MAKAMBA!$D$22),0)</f>
        <v>2602</v>
      </c>
      <c r="J17" s="52">
        <f t="shared" si="1"/>
        <v>5470</v>
      </c>
      <c r="K17" s="51">
        <f>ROUND('[2]Pop tot et prov'!$L$8*([2]MAKAMBA!B17/[2]MAKAMBA!$D$22),0)</f>
        <v>2949</v>
      </c>
      <c r="L17" s="51">
        <f>ROUND('[2]Pop tot et prov'!$L$8*([2]MAKAMBA!C17/[2]MAKAMBA!$D$22),0)</f>
        <v>2676</v>
      </c>
      <c r="M17" s="52">
        <f t="shared" si="2"/>
        <v>5625</v>
      </c>
    </row>
    <row r="18" spans="1:13">
      <c r="A18" s="46" t="s">
        <v>36</v>
      </c>
      <c r="B18" s="51">
        <v>1693</v>
      </c>
      <c r="C18" s="51">
        <v>1505</v>
      </c>
      <c r="D18" s="51">
        <v>3198</v>
      </c>
      <c r="E18" s="51">
        <f>ROUND('[2]Pop tot et prov'!$L$6*([2]MAKAMBA!B18/[2]MAKAMBA!$D$22),0)</f>
        <v>1737</v>
      </c>
      <c r="F18" s="51">
        <f>ROUND('[2]Pop tot et prov'!$L$6*([2]MAKAMBA!C18/[2]MAKAMBA!$D$22),0)</f>
        <v>1544</v>
      </c>
      <c r="G18" s="52">
        <f t="shared" si="0"/>
        <v>3281</v>
      </c>
      <c r="H18" s="51">
        <f>ROUND('[2]Pop tot et prov'!$L$7*([2]MAKAMBA!B18/[2]MAKAMBA!$D$22),0)</f>
        <v>1784</v>
      </c>
      <c r="I18" s="51">
        <f>ROUND('[2]Pop tot et prov'!$L$7*([2]MAKAMBA!C18/[2]MAKAMBA!$D$22),0)</f>
        <v>1586</v>
      </c>
      <c r="J18" s="52">
        <f t="shared" si="1"/>
        <v>3370</v>
      </c>
      <c r="K18" s="51">
        <f>ROUND('[2]Pop tot et prov'!$L$8*([2]MAKAMBA!B18/[2]MAKAMBA!$D$22),0)</f>
        <v>1835</v>
      </c>
      <c r="L18" s="51">
        <f>ROUND('[2]Pop tot et prov'!$L$8*([2]MAKAMBA!C18/[2]MAKAMBA!$D$22),0)</f>
        <v>1631</v>
      </c>
      <c r="M18" s="52">
        <f t="shared" si="2"/>
        <v>3466</v>
      </c>
    </row>
    <row r="19" spans="1:13">
      <c r="A19" s="46" t="s">
        <v>37</v>
      </c>
      <c r="B19" s="51">
        <v>1471</v>
      </c>
      <c r="C19" s="51">
        <v>1580</v>
      </c>
      <c r="D19" s="51">
        <v>3051</v>
      </c>
      <c r="E19" s="51">
        <f>ROUND('[2]Pop tot et prov'!$L$6*([2]MAKAMBA!B19/[2]MAKAMBA!$D$22),0)</f>
        <v>1509</v>
      </c>
      <c r="F19" s="51">
        <f>ROUND('[2]Pop tot et prov'!$L$6*([2]MAKAMBA!C19/[2]MAKAMBA!$D$22),0)</f>
        <v>1621</v>
      </c>
      <c r="G19" s="52">
        <f t="shared" si="0"/>
        <v>3130</v>
      </c>
      <c r="H19" s="51">
        <f>ROUND('[2]Pop tot et prov'!$L$7*([2]MAKAMBA!B19/[2]MAKAMBA!$D$22),0)</f>
        <v>1550</v>
      </c>
      <c r="I19" s="51">
        <f>ROUND('[2]Pop tot et prov'!$L$7*([2]MAKAMBA!C19/[2]MAKAMBA!$D$22),0)</f>
        <v>1665</v>
      </c>
      <c r="J19" s="52">
        <f t="shared" si="1"/>
        <v>3215</v>
      </c>
      <c r="K19" s="51">
        <f>ROUND('[2]Pop tot et prov'!$L$8*([2]MAKAMBA!B19/[2]MAKAMBA!$D$22),0)</f>
        <v>1594</v>
      </c>
      <c r="L19" s="51">
        <f>ROUND('[2]Pop tot et prov'!$L$8*([2]MAKAMBA!C19/[2]MAKAMBA!$D$22),0)</f>
        <v>1712</v>
      </c>
      <c r="M19" s="52">
        <f t="shared" si="2"/>
        <v>3306</v>
      </c>
    </row>
    <row r="20" spans="1:13">
      <c r="A20" s="46" t="s">
        <v>38</v>
      </c>
      <c r="B20" s="51">
        <v>850</v>
      </c>
      <c r="C20" s="51">
        <v>770</v>
      </c>
      <c r="D20" s="51">
        <v>1619</v>
      </c>
      <c r="E20" s="51">
        <f>ROUND('[2]Pop tot et prov'!$L$6*([2]MAKAMBA!B20/[2]MAKAMBA!$D$22),0)</f>
        <v>872</v>
      </c>
      <c r="F20" s="51">
        <f>ROUND('[2]Pop tot et prov'!$L$6*([2]MAKAMBA!C20/[2]MAKAMBA!$D$22),0)</f>
        <v>790</v>
      </c>
      <c r="G20" s="52">
        <f t="shared" si="0"/>
        <v>1662</v>
      </c>
      <c r="H20" s="51">
        <f>ROUND('[2]Pop tot et prov'!$L$7*([2]MAKAMBA!B20/[2]MAKAMBA!$D$22),0)</f>
        <v>896</v>
      </c>
      <c r="I20" s="51">
        <f>ROUND('[2]Pop tot et prov'!$L$7*([2]MAKAMBA!C20/[2]MAKAMBA!$D$22),0)</f>
        <v>812</v>
      </c>
      <c r="J20" s="52">
        <f t="shared" si="1"/>
        <v>1708</v>
      </c>
      <c r="K20" s="51">
        <f>ROUND('[2]Pop tot et prov'!$L$8*([2]MAKAMBA!B20/[2]MAKAMBA!$D$22),0)</f>
        <v>921</v>
      </c>
      <c r="L20" s="51">
        <f>ROUND('[2]Pop tot et prov'!$L$8*([2]MAKAMBA!C20/[2]MAKAMBA!$D$22),0)</f>
        <v>834</v>
      </c>
      <c r="M20" s="52">
        <f t="shared" si="2"/>
        <v>1755</v>
      </c>
    </row>
    <row r="21" spans="1:13">
      <c r="A21" s="50" t="s">
        <v>39</v>
      </c>
      <c r="B21" s="51">
        <v>1505</v>
      </c>
      <c r="C21" s="51">
        <v>1393</v>
      </c>
      <c r="D21" s="51">
        <v>2899</v>
      </c>
      <c r="E21" s="51">
        <f>ROUND('[2]Pop tot et prov'!$L$6*([2]MAKAMBA!B21/[2]MAKAMBA!$D$22),0)</f>
        <v>1544</v>
      </c>
      <c r="F21" s="51">
        <f>ROUND('[2]Pop tot et prov'!$L$6*([2]MAKAMBA!C21/[2]MAKAMBA!$D$22),0)</f>
        <v>1429</v>
      </c>
      <c r="G21" s="52">
        <f t="shared" si="0"/>
        <v>2973</v>
      </c>
      <c r="H21" s="51">
        <f>ROUND('[2]Pop tot et prov'!$L$7*([2]MAKAMBA!B21/[2]MAKAMBA!$D$22),0)</f>
        <v>1586</v>
      </c>
      <c r="I21" s="51">
        <f>ROUND('[2]Pop tot et prov'!$L$7*([2]MAKAMBA!C21/[2]MAKAMBA!$D$22),0)</f>
        <v>1468</v>
      </c>
      <c r="J21" s="52">
        <f t="shared" si="1"/>
        <v>3054</v>
      </c>
      <c r="K21" s="51">
        <f>ROUND('[2]Pop tot et prov'!$L$8*([2]MAKAMBA!B21/[2]MAKAMBA!$D$22),0)</f>
        <v>1631</v>
      </c>
      <c r="L21" s="51">
        <f>ROUND('[2]Pop tot et prov'!$L$8*([2]MAKAMBA!C21/[2]MAKAMBA!$D$22),0)</f>
        <v>1510</v>
      </c>
      <c r="M21" s="52">
        <f t="shared" si="2"/>
        <v>3141</v>
      </c>
    </row>
    <row r="22" spans="1:13">
      <c r="A22" s="47" t="s">
        <v>20</v>
      </c>
      <c r="B22" s="53">
        <f>SUM(B5:B21)</f>
        <v>214432</v>
      </c>
      <c r="C22" s="53">
        <f>SUM(C5:C21)</f>
        <v>216469</v>
      </c>
      <c r="D22" s="54">
        <f>SUM(D5:D21)</f>
        <v>430899</v>
      </c>
      <c r="E22" s="51">
        <f>SUM(E5:E21)</f>
        <v>220006</v>
      </c>
      <c r="F22" s="55">
        <f>SUM(F5:F21)</f>
        <v>222097</v>
      </c>
      <c r="G22" s="52">
        <f t="shared" si="0"/>
        <v>442103</v>
      </c>
      <c r="H22" s="51">
        <f>SUM(H5:H21)</f>
        <v>225990</v>
      </c>
      <c r="I22" s="55">
        <f>SUM(I5:I21)</f>
        <v>228137</v>
      </c>
      <c r="J22" s="52">
        <f t="shared" si="1"/>
        <v>454127</v>
      </c>
      <c r="K22" s="51">
        <f>SUM(K5:K21)</f>
        <v>232368</v>
      </c>
      <c r="L22" s="55">
        <f>SUM(L5:L21)</f>
        <v>234576</v>
      </c>
      <c r="M22" s="52">
        <f t="shared" si="2"/>
        <v>466944</v>
      </c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3">
      <c r="A24" s="118" t="s">
        <v>21</v>
      </c>
      <c r="B24" s="113">
        <v>2012</v>
      </c>
      <c r="C24" s="114"/>
      <c r="D24" s="115"/>
      <c r="E24" s="108">
        <v>2013</v>
      </c>
      <c r="F24" s="108"/>
      <c r="G24" s="108"/>
      <c r="H24" s="108">
        <v>2014</v>
      </c>
      <c r="I24" s="108"/>
      <c r="J24" s="108"/>
      <c r="K24" s="108">
        <v>2015</v>
      </c>
      <c r="L24" s="108"/>
      <c r="M24" s="108"/>
    </row>
    <row r="25" spans="1:13">
      <c r="A25" s="118"/>
      <c r="B25" s="77" t="s">
        <v>57</v>
      </c>
      <c r="C25" s="77" t="s">
        <v>58</v>
      </c>
      <c r="D25" s="89" t="s">
        <v>59</v>
      </c>
      <c r="E25" s="77" t="s">
        <v>57</v>
      </c>
      <c r="F25" s="77" t="s">
        <v>58</v>
      </c>
      <c r="G25" s="89" t="s">
        <v>59</v>
      </c>
      <c r="H25" s="77" t="s">
        <v>57</v>
      </c>
      <c r="I25" s="77" t="s">
        <v>58</v>
      </c>
      <c r="J25" s="89" t="s">
        <v>59</v>
      </c>
      <c r="K25" s="77" t="s">
        <v>57</v>
      </c>
      <c r="L25" s="77" t="s">
        <v>58</v>
      </c>
      <c r="M25" s="89" t="s">
        <v>59</v>
      </c>
    </row>
    <row r="26" spans="1:13">
      <c r="A26" s="56" t="s">
        <v>23</v>
      </c>
      <c r="B26" s="51">
        <f>ROUND('[2]Pop tot et prov'!$L$9*([2]MAKAMBA!B5/[2]MAKAMBA!$D$22),0)</f>
        <v>45119</v>
      </c>
      <c r="C26" s="51">
        <f>ROUND('[2]Pop tot et prov'!$L$9*([2]MAKAMBA!C5/[2]MAKAMBA!$D$22),0)</f>
        <v>46003</v>
      </c>
      <c r="D26" s="52">
        <f t="shared" ref="D26:D43" si="3">SUM(B26:C26)</f>
        <v>91122</v>
      </c>
      <c r="E26" s="51">
        <f>ROUND('[2]Pop tot et prov'!$L$10*([2]MAKAMBA!B5/[2]MAKAMBA!$D$22),0)</f>
        <v>46465</v>
      </c>
      <c r="F26" s="51">
        <f>ROUND('[2]Pop tot et prov'!$L$10*([2]MAKAMBA!C5/[2]MAKAMBA!$D$22),0)</f>
        <v>47376</v>
      </c>
      <c r="G26" s="52">
        <f t="shared" ref="G26:G43" si="4">SUM(E26:F26)</f>
        <v>93841</v>
      </c>
      <c r="H26" s="51">
        <f>ROUND('[2]Pop tot et prov'!$L$11*([2]MAKAMBA!B5/[2]MAKAMBA!$D$22),0)</f>
        <v>47877</v>
      </c>
      <c r="I26" s="51">
        <f>ROUND('[2]Pop tot et prov'!$L$11*([2]MAKAMBA!C5/[2]MAKAMBA!$D$22),0)</f>
        <v>48816</v>
      </c>
      <c r="J26" s="52">
        <f t="shared" ref="J26:J43" si="5">SUM(H26:I26)</f>
        <v>96693</v>
      </c>
      <c r="K26" s="51">
        <f>ROUND('[2]Pop tot et prov'!$L$12*([2]MAKAMBA!B5/[2]MAKAMBA!$D$22),0)</f>
        <v>49351</v>
      </c>
      <c r="L26" s="51">
        <f>ROUND('[2]Pop tot et prov'!$L$12*([2]MAKAMBA!C5/[2]MAKAMBA!$D$22),0)</f>
        <v>50318</v>
      </c>
      <c r="M26" s="52">
        <f t="shared" ref="M26:M43" si="6">SUM(K26:L26)</f>
        <v>99669</v>
      </c>
    </row>
    <row r="27" spans="1:13">
      <c r="A27" s="56" t="s">
        <v>24</v>
      </c>
      <c r="B27" s="51">
        <f>ROUND('[2]Pop tot et prov'!$L$9*([2]MAKAMBA!B6/[2]MAKAMBA!$D$22),0)</f>
        <v>36526</v>
      </c>
      <c r="C27" s="51">
        <f>ROUND('[2]Pop tot et prov'!$L$9*([2]MAKAMBA!C6/[2]MAKAMBA!$D$22),0)</f>
        <v>37393</v>
      </c>
      <c r="D27" s="52">
        <f t="shared" si="3"/>
        <v>73919</v>
      </c>
      <c r="E27" s="51">
        <f>ROUND('[2]Pop tot et prov'!$L$10*([2]MAKAMBA!B6/[2]MAKAMBA!$D$22),0)</f>
        <v>37616</v>
      </c>
      <c r="F27" s="51">
        <f>ROUND('[2]Pop tot et prov'!$L$10*([2]MAKAMBA!C6/[2]MAKAMBA!$D$22),0)</f>
        <v>38508</v>
      </c>
      <c r="G27" s="52">
        <f t="shared" si="4"/>
        <v>76124</v>
      </c>
      <c r="H27" s="51">
        <f>ROUND('[2]Pop tot et prov'!$L$11*([2]MAKAMBA!B6/[2]MAKAMBA!$D$22),0)</f>
        <v>38759</v>
      </c>
      <c r="I27" s="51">
        <f>ROUND('[2]Pop tot et prov'!$L$11*([2]MAKAMBA!C6/[2]MAKAMBA!$D$22),0)</f>
        <v>39679</v>
      </c>
      <c r="J27" s="52">
        <f t="shared" si="5"/>
        <v>78438</v>
      </c>
      <c r="K27" s="51">
        <f>ROUND('[2]Pop tot et prov'!$L$12*([2]MAKAMBA!B6/[2]MAKAMBA!$D$22),0)</f>
        <v>39952</v>
      </c>
      <c r="L27" s="51">
        <f>ROUND('[2]Pop tot et prov'!$L$12*([2]MAKAMBA!C6/[2]MAKAMBA!$D$22),0)</f>
        <v>40900</v>
      </c>
      <c r="M27" s="52">
        <f t="shared" si="6"/>
        <v>80852</v>
      </c>
    </row>
    <row r="28" spans="1:13">
      <c r="A28" s="56" t="s">
        <v>25</v>
      </c>
      <c r="B28" s="51">
        <f>ROUND('[2]Pop tot et prov'!$L$9*([2]MAKAMBA!B7/[2]MAKAMBA!$D$22),0)</f>
        <v>30670</v>
      </c>
      <c r="C28" s="51">
        <f>ROUND('[2]Pop tot et prov'!$L$9*([2]MAKAMBA!C7/[2]MAKAMBA!$D$22),0)</f>
        <v>31842</v>
      </c>
      <c r="D28" s="52">
        <f t="shared" si="3"/>
        <v>62512</v>
      </c>
      <c r="E28" s="51">
        <f>ROUND('[2]Pop tot et prov'!$L$10*([2]MAKAMBA!B7/[2]MAKAMBA!$D$22),0)</f>
        <v>31585</v>
      </c>
      <c r="F28" s="51">
        <f>ROUND('[2]Pop tot et prov'!$L$10*([2]MAKAMBA!C7/[2]MAKAMBA!$D$22),0)</f>
        <v>32792</v>
      </c>
      <c r="G28" s="52">
        <f t="shared" si="4"/>
        <v>64377</v>
      </c>
      <c r="H28" s="51">
        <f>ROUND('[2]Pop tot et prov'!$L$11*([2]MAKAMBA!B7/[2]MAKAMBA!$D$22),0)</f>
        <v>32545</v>
      </c>
      <c r="I28" s="51">
        <f>ROUND('[2]Pop tot et prov'!$L$11*([2]MAKAMBA!C7/[2]MAKAMBA!$D$22),0)</f>
        <v>33789</v>
      </c>
      <c r="J28" s="52">
        <f t="shared" si="5"/>
        <v>66334</v>
      </c>
      <c r="K28" s="51">
        <f>ROUND('[2]Pop tot et prov'!$L$12*([2]MAKAMBA!B7/[2]MAKAMBA!$D$22),0)</f>
        <v>33547</v>
      </c>
      <c r="L28" s="51">
        <f>ROUND('[2]Pop tot et prov'!$L$12*([2]MAKAMBA!C7/[2]MAKAMBA!$D$22),0)</f>
        <v>34829</v>
      </c>
      <c r="M28" s="52">
        <f t="shared" si="6"/>
        <v>68376</v>
      </c>
    </row>
    <row r="29" spans="1:13">
      <c r="A29" s="56" t="s">
        <v>26</v>
      </c>
      <c r="B29" s="51">
        <f>ROUND('[2]Pop tot et prov'!$L$9*([2]MAKAMBA!B8/[2]MAKAMBA!$D$22),0)</f>
        <v>27272</v>
      </c>
      <c r="C29" s="51">
        <f>ROUND('[2]Pop tot et prov'!$L$9*([2]MAKAMBA!C8/[2]MAKAMBA!$D$22),0)</f>
        <v>28916</v>
      </c>
      <c r="D29" s="52">
        <f t="shared" si="3"/>
        <v>56188</v>
      </c>
      <c r="E29" s="51">
        <f>ROUND('[2]Pop tot et prov'!$L$10*([2]MAKAMBA!B8/[2]MAKAMBA!$D$22),0)</f>
        <v>28086</v>
      </c>
      <c r="F29" s="51">
        <f>ROUND('[2]Pop tot et prov'!$L$10*([2]MAKAMBA!C8/[2]MAKAMBA!$D$22),0)</f>
        <v>29779</v>
      </c>
      <c r="G29" s="52">
        <f t="shared" si="4"/>
        <v>57865</v>
      </c>
      <c r="H29" s="51">
        <f>ROUND('[2]Pop tot et prov'!$L$11*([2]MAKAMBA!B8/[2]MAKAMBA!$D$22),0)</f>
        <v>28940</v>
      </c>
      <c r="I29" s="51">
        <f>ROUND('[2]Pop tot et prov'!$L$11*([2]MAKAMBA!C8/[2]MAKAMBA!$D$22),0)</f>
        <v>30684</v>
      </c>
      <c r="J29" s="52">
        <f t="shared" si="5"/>
        <v>59624</v>
      </c>
      <c r="K29" s="51">
        <f>ROUND('[2]Pop tot et prov'!$L$12*([2]MAKAMBA!B8/[2]MAKAMBA!$D$22),0)</f>
        <v>29830</v>
      </c>
      <c r="L29" s="51">
        <f>ROUND('[2]Pop tot et prov'!$L$12*([2]MAKAMBA!C8/[2]MAKAMBA!$D$22),0)</f>
        <v>31628</v>
      </c>
      <c r="M29" s="52">
        <f t="shared" si="6"/>
        <v>61458</v>
      </c>
    </row>
    <row r="30" spans="1:13">
      <c r="A30" s="56" t="s">
        <v>27</v>
      </c>
      <c r="B30" s="51">
        <f>ROUND('[2]Pop tot et prov'!$L$9*([2]MAKAMBA!B9/[2]MAKAMBA!$D$22),0)</f>
        <v>20001</v>
      </c>
      <c r="C30" s="51">
        <f>ROUND('[2]Pop tot et prov'!$L$9*([2]MAKAMBA!C9/[2]MAKAMBA!$D$22),0)</f>
        <v>22597</v>
      </c>
      <c r="D30" s="52">
        <f t="shared" si="3"/>
        <v>42598</v>
      </c>
      <c r="E30" s="51">
        <f>ROUND('[2]Pop tot et prov'!$L$10*([2]MAKAMBA!B9/[2]MAKAMBA!$D$22),0)</f>
        <v>20598</v>
      </c>
      <c r="F30" s="51">
        <f>ROUND('[2]Pop tot et prov'!$L$10*([2]MAKAMBA!C9/[2]MAKAMBA!$D$22),0)</f>
        <v>23272</v>
      </c>
      <c r="G30" s="52">
        <f t="shared" si="4"/>
        <v>43870</v>
      </c>
      <c r="H30" s="51">
        <f>ROUND('[2]Pop tot et prov'!$L$11*([2]MAKAMBA!B9/[2]MAKAMBA!$D$22),0)</f>
        <v>21224</v>
      </c>
      <c r="I30" s="51">
        <f>ROUND('[2]Pop tot et prov'!$L$11*([2]MAKAMBA!C9/[2]MAKAMBA!$D$22),0)</f>
        <v>23979</v>
      </c>
      <c r="J30" s="52">
        <f t="shared" si="5"/>
        <v>45203</v>
      </c>
      <c r="K30" s="51">
        <f>ROUND('[2]Pop tot et prov'!$L$12*([2]MAKAMBA!B9/[2]MAKAMBA!$D$22),0)</f>
        <v>21877</v>
      </c>
      <c r="L30" s="51">
        <f>ROUND('[2]Pop tot et prov'!$L$12*([2]MAKAMBA!C9/[2]MAKAMBA!$D$22),0)</f>
        <v>24717</v>
      </c>
      <c r="M30" s="52">
        <f t="shared" si="6"/>
        <v>46594</v>
      </c>
    </row>
    <row r="31" spans="1:13">
      <c r="A31" s="56" t="s">
        <v>28</v>
      </c>
      <c r="B31" s="51">
        <f>ROUND('[2]Pop tot et prov'!$L$9*([2]MAKAMBA!B10/[2]MAKAMBA!$D$22),0)</f>
        <v>17463</v>
      </c>
      <c r="C31" s="51">
        <f>ROUND('[2]Pop tot et prov'!$L$9*([2]MAKAMBA!C10/[2]MAKAMBA!$D$22),0)</f>
        <v>17706</v>
      </c>
      <c r="D31" s="52">
        <f t="shared" si="3"/>
        <v>35169</v>
      </c>
      <c r="E31" s="51">
        <f>ROUND('[2]Pop tot et prov'!$L$10*([2]MAKAMBA!B10/[2]MAKAMBA!$D$22),0)</f>
        <v>17984</v>
      </c>
      <c r="F31" s="51">
        <f>ROUND('[2]Pop tot et prov'!$L$10*([2]MAKAMBA!C10/[2]MAKAMBA!$D$22),0)</f>
        <v>18234</v>
      </c>
      <c r="G31" s="52">
        <f t="shared" si="4"/>
        <v>36218</v>
      </c>
      <c r="H31" s="51">
        <f>ROUND('[2]Pop tot et prov'!$L$11*([2]MAKAMBA!B10/[2]MAKAMBA!$D$22),0)</f>
        <v>18531</v>
      </c>
      <c r="I31" s="51">
        <f>ROUND('[2]Pop tot et prov'!$L$11*([2]MAKAMBA!C10/[2]MAKAMBA!$D$22),0)</f>
        <v>18789</v>
      </c>
      <c r="J31" s="52">
        <f t="shared" si="5"/>
        <v>37320</v>
      </c>
      <c r="K31" s="51">
        <f>ROUND('[2]Pop tot et prov'!$L$12*([2]MAKAMBA!B10/[2]MAKAMBA!$D$22),0)</f>
        <v>19101</v>
      </c>
      <c r="L31" s="51">
        <f>ROUND('[2]Pop tot et prov'!$L$12*([2]MAKAMBA!C10/[2]MAKAMBA!$D$22),0)</f>
        <v>19367</v>
      </c>
      <c r="M31" s="52">
        <f t="shared" si="6"/>
        <v>38468</v>
      </c>
    </row>
    <row r="32" spans="1:13">
      <c r="A32" s="56" t="s">
        <v>29</v>
      </c>
      <c r="B32" s="51">
        <f>ROUND('[2]Pop tot et prov'!$L$9*([2]MAKAMBA!B11/[2]MAKAMBA!$D$22),0)</f>
        <v>12875</v>
      </c>
      <c r="C32" s="51">
        <f>ROUND('[2]Pop tot et prov'!$L$9*([2]MAKAMBA!C11/[2]MAKAMBA!$D$22),0)</f>
        <v>11867</v>
      </c>
      <c r="D32" s="52">
        <f t="shared" si="3"/>
        <v>24742</v>
      </c>
      <c r="E32" s="51">
        <f>ROUND('[2]Pop tot et prov'!$L$10*([2]MAKAMBA!B11/[2]MAKAMBA!$D$22),0)</f>
        <v>13259</v>
      </c>
      <c r="F32" s="51">
        <f>ROUND('[2]Pop tot et prov'!$L$10*([2]MAKAMBA!C11/[2]MAKAMBA!$D$22),0)</f>
        <v>12221</v>
      </c>
      <c r="G32" s="52">
        <f t="shared" si="4"/>
        <v>25480</v>
      </c>
      <c r="H32" s="51">
        <f>ROUND('[2]Pop tot et prov'!$L$11*([2]MAKAMBA!B11/[2]MAKAMBA!$D$22),0)</f>
        <v>13662</v>
      </c>
      <c r="I32" s="51">
        <f>ROUND('[2]Pop tot et prov'!$L$11*([2]MAKAMBA!C11/[2]MAKAMBA!$D$22),0)</f>
        <v>12592</v>
      </c>
      <c r="J32" s="52">
        <f t="shared" si="5"/>
        <v>26254</v>
      </c>
      <c r="K32" s="51">
        <f>ROUND('[2]Pop tot et prov'!$L$12*([2]MAKAMBA!B11/[2]MAKAMBA!$D$22),0)</f>
        <v>14083</v>
      </c>
      <c r="L32" s="51">
        <f>ROUND('[2]Pop tot et prov'!$L$12*([2]MAKAMBA!C11/[2]MAKAMBA!$D$22),0)</f>
        <v>12980</v>
      </c>
      <c r="M32" s="52">
        <f t="shared" si="6"/>
        <v>27063</v>
      </c>
    </row>
    <row r="33" spans="1:13">
      <c r="A33" s="56" t="s">
        <v>30</v>
      </c>
      <c r="B33" s="51">
        <f>ROUND('[2]Pop tot et prov'!$L$9*([2]MAKAMBA!B12/[2]MAKAMBA!$D$22),0)</f>
        <v>11933</v>
      </c>
      <c r="C33" s="51">
        <f>ROUND('[2]Pop tot et prov'!$L$9*([2]MAKAMBA!C12/[2]MAKAMBA!$D$22),0)</f>
        <v>11873</v>
      </c>
      <c r="D33" s="52">
        <f t="shared" si="3"/>
        <v>23806</v>
      </c>
      <c r="E33" s="51">
        <f>ROUND('[2]Pop tot et prov'!$L$10*([2]MAKAMBA!B12/[2]MAKAMBA!$D$22),0)</f>
        <v>12289</v>
      </c>
      <c r="F33" s="51">
        <f>ROUND('[2]Pop tot et prov'!$L$10*([2]MAKAMBA!C12/[2]MAKAMBA!$D$22),0)</f>
        <v>12228</v>
      </c>
      <c r="G33" s="52">
        <f t="shared" si="4"/>
        <v>24517</v>
      </c>
      <c r="H33" s="51">
        <f>ROUND('[2]Pop tot et prov'!$L$11*([2]MAKAMBA!B12/[2]MAKAMBA!$D$22),0)</f>
        <v>12662</v>
      </c>
      <c r="I33" s="51">
        <f>ROUND('[2]Pop tot et prov'!$L$11*([2]MAKAMBA!C12/[2]MAKAMBA!$D$22),0)</f>
        <v>12599</v>
      </c>
      <c r="J33" s="52">
        <f t="shared" si="5"/>
        <v>25261</v>
      </c>
      <c r="K33" s="51">
        <f>ROUND('[2]Pop tot et prov'!$L$12*([2]MAKAMBA!B12/[2]MAKAMBA!$D$22),0)</f>
        <v>13052</v>
      </c>
      <c r="L33" s="51">
        <f>ROUND('[2]Pop tot et prov'!$L$12*([2]MAKAMBA!C12/[2]MAKAMBA!$D$22),0)</f>
        <v>12987</v>
      </c>
      <c r="M33" s="52">
        <f t="shared" si="6"/>
        <v>26039</v>
      </c>
    </row>
    <row r="34" spans="1:13">
      <c r="A34" s="56" t="s">
        <v>31</v>
      </c>
      <c r="B34" s="51">
        <f>ROUND('[2]Pop tot et prov'!$L$9*([2]MAKAMBA!B13/[2]MAKAMBA!$D$22),0)</f>
        <v>9099</v>
      </c>
      <c r="C34" s="51">
        <f>ROUND('[2]Pop tot et prov'!$L$9*([2]MAKAMBA!C13/[2]MAKAMBA!$D$22),0)</f>
        <v>8762</v>
      </c>
      <c r="D34" s="52">
        <f t="shared" si="3"/>
        <v>17861</v>
      </c>
      <c r="E34" s="51">
        <f>ROUND('[2]Pop tot et prov'!$L$10*([2]MAKAMBA!B13/[2]MAKAMBA!$D$22),0)</f>
        <v>9370</v>
      </c>
      <c r="F34" s="51">
        <f>ROUND('[2]Pop tot et prov'!$L$10*([2]MAKAMBA!C13/[2]MAKAMBA!$D$22),0)</f>
        <v>9024</v>
      </c>
      <c r="G34" s="52">
        <f t="shared" si="4"/>
        <v>18394</v>
      </c>
      <c r="H34" s="51">
        <f>ROUND('[2]Pop tot et prov'!$L$11*([2]MAKAMBA!B13/[2]MAKAMBA!$D$22),0)</f>
        <v>9655</v>
      </c>
      <c r="I34" s="51">
        <f>ROUND('[2]Pop tot et prov'!$L$11*([2]MAKAMBA!C13/[2]MAKAMBA!$D$22),0)</f>
        <v>9298</v>
      </c>
      <c r="J34" s="52">
        <f t="shared" si="5"/>
        <v>18953</v>
      </c>
      <c r="K34" s="51">
        <f>ROUND('[2]Pop tot et prov'!$L$12*([2]MAKAMBA!B13/[2]MAKAMBA!$D$22),0)</f>
        <v>9952</v>
      </c>
      <c r="L34" s="51">
        <f>ROUND('[2]Pop tot et prov'!$L$12*([2]MAKAMBA!C13/[2]MAKAMBA!$D$22),0)</f>
        <v>9584</v>
      </c>
      <c r="M34" s="52">
        <f t="shared" si="6"/>
        <v>19536</v>
      </c>
    </row>
    <row r="35" spans="1:13">
      <c r="A35" s="56" t="s">
        <v>32</v>
      </c>
      <c r="B35" s="51">
        <f>ROUND('[2]Pop tot et prov'!$L$9*([2]MAKAMBA!B14/[2]MAKAMBA!$D$22),0)</f>
        <v>8507</v>
      </c>
      <c r="C35" s="51">
        <f>ROUND('[2]Pop tot et prov'!$L$9*([2]MAKAMBA!C14/[2]MAKAMBA!$D$22),0)</f>
        <v>7155</v>
      </c>
      <c r="D35" s="52">
        <f t="shared" si="3"/>
        <v>15662</v>
      </c>
      <c r="E35" s="51">
        <f>ROUND('[2]Pop tot et prov'!$L$10*([2]MAKAMBA!B14/[2]MAKAMBA!$D$22),0)</f>
        <v>8761</v>
      </c>
      <c r="F35" s="51">
        <f>ROUND('[2]Pop tot et prov'!$L$10*([2]MAKAMBA!C14/[2]MAKAMBA!$D$22),0)</f>
        <v>7369</v>
      </c>
      <c r="G35" s="52">
        <f t="shared" si="4"/>
        <v>16130</v>
      </c>
      <c r="H35" s="51">
        <f>ROUND('[2]Pop tot et prov'!$L$11*([2]MAKAMBA!B14/[2]MAKAMBA!$D$22),0)</f>
        <v>9027</v>
      </c>
      <c r="I35" s="51">
        <f>ROUND('[2]Pop tot et prov'!$L$11*([2]MAKAMBA!C14/[2]MAKAMBA!$D$22),0)</f>
        <v>7593</v>
      </c>
      <c r="J35" s="52">
        <f t="shared" si="5"/>
        <v>16620</v>
      </c>
      <c r="K35" s="51">
        <f>ROUND('[2]Pop tot et prov'!$L$12*([2]MAKAMBA!B14/[2]MAKAMBA!$D$22),0)</f>
        <v>9305</v>
      </c>
      <c r="L35" s="51">
        <f>ROUND('[2]Pop tot et prov'!$L$12*([2]MAKAMBA!C14/[2]MAKAMBA!$D$22),0)</f>
        <v>7826</v>
      </c>
      <c r="M35" s="52">
        <f t="shared" si="6"/>
        <v>17131</v>
      </c>
    </row>
    <row r="36" spans="1:13">
      <c r="A36" s="56" t="s">
        <v>33</v>
      </c>
      <c r="B36" s="51">
        <f>ROUND('[2]Pop tot et prov'!$L$9*([2]MAKAMBA!B15/[2]MAKAMBA!$D$22),0)</f>
        <v>6425</v>
      </c>
      <c r="C36" s="51">
        <f>ROUND('[2]Pop tot et prov'!$L$9*([2]MAKAMBA!C15/[2]MAKAMBA!$D$22),0)</f>
        <v>5608</v>
      </c>
      <c r="D36" s="52">
        <f t="shared" si="3"/>
        <v>12033</v>
      </c>
      <c r="E36" s="51">
        <f>ROUND('[2]Pop tot et prov'!$L$10*([2]MAKAMBA!B15/[2]MAKAMBA!$D$22),0)</f>
        <v>6616</v>
      </c>
      <c r="F36" s="51">
        <f>ROUND('[2]Pop tot et prov'!$L$10*([2]MAKAMBA!C15/[2]MAKAMBA!$D$22),0)</f>
        <v>5776</v>
      </c>
      <c r="G36" s="52">
        <f t="shared" si="4"/>
        <v>12392</v>
      </c>
      <c r="H36" s="51">
        <f>ROUND('[2]Pop tot et prov'!$L$11*([2]MAKAMBA!B15/[2]MAKAMBA!$D$22),0)</f>
        <v>6817</v>
      </c>
      <c r="I36" s="51">
        <f>ROUND('[2]Pop tot et prov'!$L$11*([2]MAKAMBA!C15/[2]MAKAMBA!$D$22),0)</f>
        <v>5951</v>
      </c>
      <c r="J36" s="52">
        <f t="shared" si="5"/>
        <v>12768</v>
      </c>
      <c r="K36" s="51">
        <f>ROUND('[2]Pop tot et prov'!$L$12*([2]MAKAMBA!B15/[2]MAKAMBA!$D$22),0)</f>
        <v>7027</v>
      </c>
      <c r="L36" s="51">
        <f>ROUND('[2]Pop tot et prov'!$L$12*([2]MAKAMBA!C15/[2]MAKAMBA!$D$22),0)</f>
        <v>6134</v>
      </c>
      <c r="M36" s="52">
        <f t="shared" si="6"/>
        <v>13161</v>
      </c>
    </row>
    <row r="37" spans="1:13">
      <c r="A37" s="56" t="s">
        <v>34</v>
      </c>
      <c r="B37" s="51">
        <f>ROUND('[2]Pop tot et prov'!$L$9*([2]MAKAMBA!B16/[2]MAKAMBA!$D$22),0)</f>
        <v>4056</v>
      </c>
      <c r="C37" s="51">
        <f>ROUND('[2]Pop tot et prov'!$L$9*([2]MAKAMBA!C16/[2]MAKAMBA!$D$22),0)</f>
        <v>3077</v>
      </c>
      <c r="D37" s="52">
        <f t="shared" si="3"/>
        <v>7133</v>
      </c>
      <c r="E37" s="51">
        <f>ROUND('[2]Pop tot et prov'!$L$10*([2]MAKAMBA!B16/[2]MAKAMBA!$D$22),0)</f>
        <v>4177</v>
      </c>
      <c r="F37" s="51">
        <f>ROUND('[2]Pop tot et prov'!$L$10*([2]MAKAMBA!C16/[2]MAKAMBA!$D$22),0)</f>
        <v>3169</v>
      </c>
      <c r="G37" s="52">
        <f t="shared" si="4"/>
        <v>7346</v>
      </c>
      <c r="H37" s="51">
        <f>ROUND('[2]Pop tot et prov'!$L$11*([2]MAKAMBA!B16/[2]MAKAMBA!$D$22),0)</f>
        <v>4304</v>
      </c>
      <c r="I37" s="51">
        <f>ROUND('[2]Pop tot et prov'!$L$11*([2]MAKAMBA!C16/[2]MAKAMBA!$D$22),0)</f>
        <v>3265</v>
      </c>
      <c r="J37" s="52">
        <f t="shared" si="5"/>
        <v>7569</v>
      </c>
      <c r="K37" s="51">
        <f>ROUND('[2]Pop tot et prov'!$L$12*([2]MAKAMBA!B16/[2]MAKAMBA!$D$22),0)</f>
        <v>4436</v>
      </c>
      <c r="L37" s="51">
        <f>ROUND('[2]Pop tot et prov'!$L$12*([2]MAKAMBA!C16/[2]MAKAMBA!$D$22),0)</f>
        <v>3365</v>
      </c>
      <c r="M37" s="52">
        <f t="shared" si="6"/>
        <v>7801</v>
      </c>
    </row>
    <row r="38" spans="1:13">
      <c r="A38" s="56" t="s">
        <v>35</v>
      </c>
      <c r="B38" s="51">
        <f>ROUND('[2]Pop tot et prov'!$L$9*([2]MAKAMBA!B17/[2]MAKAMBA!$D$22),0)</f>
        <v>3034</v>
      </c>
      <c r="C38" s="51">
        <f>ROUND('[2]Pop tot et prov'!$L$9*([2]MAKAMBA!C17/[2]MAKAMBA!$D$22),0)</f>
        <v>2753</v>
      </c>
      <c r="D38" s="52">
        <f t="shared" si="3"/>
        <v>5787</v>
      </c>
      <c r="E38" s="51">
        <f>ROUND('[2]Pop tot et prov'!$L$10*([2]MAKAMBA!B17/[2]MAKAMBA!$D$22),0)</f>
        <v>3125</v>
      </c>
      <c r="F38" s="51">
        <f>ROUND('[2]Pop tot et prov'!$L$10*([2]MAKAMBA!C17/[2]MAKAMBA!$D$22),0)</f>
        <v>2836</v>
      </c>
      <c r="G38" s="52">
        <f t="shared" si="4"/>
        <v>5961</v>
      </c>
      <c r="H38" s="51">
        <f>ROUND('[2]Pop tot et prov'!$L$11*([2]MAKAMBA!B17/[2]MAKAMBA!$D$22),0)</f>
        <v>3220</v>
      </c>
      <c r="I38" s="51">
        <f>ROUND('[2]Pop tot et prov'!$L$11*([2]MAKAMBA!C17/[2]MAKAMBA!$D$22),0)</f>
        <v>2922</v>
      </c>
      <c r="J38" s="52">
        <f t="shared" si="5"/>
        <v>6142</v>
      </c>
      <c r="K38" s="51">
        <f>ROUND('[2]Pop tot et prov'!$L$12*([2]MAKAMBA!B17/[2]MAKAMBA!$D$22),0)</f>
        <v>3319</v>
      </c>
      <c r="L38" s="51">
        <f>ROUND('[2]Pop tot et prov'!$L$12*([2]MAKAMBA!C17/[2]MAKAMBA!$D$22),0)</f>
        <v>3012</v>
      </c>
      <c r="M38" s="52">
        <f t="shared" si="6"/>
        <v>6331</v>
      </c>
    </row>
    <row r="39" spans="1:13">
      <c r="A39" s="56" t="s">
        <v>36</v>
      </c>
      <c r="B39" s="51">
        <f>ROUND('[2]Pop tot et prov'!$L$9*([2]MAKAMBA!B18/[2]MAKAMBA!$D$22),0)</f>
        <v>1888</v>
      </c>
      <c r="C39" s="51">
        <f>ROUND('[2]Pop tot et prov'!$L$9*([2]MAKAMBA!C18/[2]MAKAMBA!$D$22),0)</f>
        <v>1678</v>
      </c>
      <c r="D39" s="52">
        <f t="shared" si="3"/>
        <v>3566</v>
      </c>
      <c r="E39" s="51">
        <f>ROUND('[2]Pop tot et prov'!$L$10*([2]MAKAMBA!B18/[2]MAKAMBA!$D$22),0)</f>
        <v>1944</v>
      </c>
      <c r="F39" s="51">
        <f>ROUND('[2]Pop tot et prov'!$L$10*([2]MAKAMBA!C18/[2]MAKAMBA!$D$22),0)</f>
        <v>1728</v>
      </c>
      <c r="G39" s="52">
        <f t="shared" si="4"/>
        <v>3672</v>
      </c>
      <c r="H39" s="51">
        <f>ROUND('[2]Pop tot et prov'!$L$11*([2]MAKAMBA!B18/[2]MAKAMBA!$D$22),0)</f>
        <v>2003</v>
      </c>
      <c r="I39" s="51">
        <f>ROUND('[2]Pop tot et prov'!$L$11*([2]MAKAMBA!C18/[2]MAKAMBA!$D$22),0)</f>
        <v>1781</v>
      </c>
      <c r="J39" s="52">
        <f t="shared" si="5"/>
        <v>3784</v>
      </c>
      <c r="K39" s="51">
        <f>ROUND('[2]Pop tot et prov'!$L$12*([2]MAKAMBA!B18/[2]MAKAMBA!$D$22),0)</f>
        <v>2065</v>
      </c>
      <c r="L39" s="51">
        <f>ROUND('[2]Pop tot et prov'!$L$12*([2]MAKAMBA!C18/[2]MAKAMBA!$D$22),0)</f>
        <v>1836</v>
      </c>
      <c r="M39" s="52">
        <f t="shared" si="6"/>
        <v>3901</v>
      </c>
    </row>
    <row r="40" spans="1:13">
      <c r="A40" s="56" t="s">
        <v>37</v>
      </c>
      <c r="B40" s="51">
        <f>ROUND('[2]Pop tot et prov'!$L$9*([2]MAKAMBA!B19/[2]MAKAMBA!$D$22),0)</f>
        <v>1640</v>
      </c>
      <c r="C40" s="51">
        <f>ROUND('[2]Pop tot et prov'!$L$9*([2]MAKAMBA!C19/[2]MAKAMBA!$D$22),0)</f>
        <v>1762</v>
      </c>
      <c r="D40" s="52">
        <f t="shared" si="3"/>
        <v>3402</v>
      </c>
      <c r="E40" s="51">
        <f>ROUND('[2]Pop tot et prov'!$L$10*([2]MAKAMBA!B19/[2]MAKAMBA!$D$22),0)</f>
        <v>1689</v>
      </c>
      <c r="F40" s="51">
        <f>ROUND('[2]Pop tot et prov'!$L$10*([2]MAKAMBA!C19/[2]MAKAMBA!$D$22),0)</f>
        <v>1815</v>
      </c>
      <c r="G40" s="52">
        <f t="shared" si="4"/>
        <v>3504</v>
      </c>
      <c r="H40" s="51">
        <f>ROUND('[2]Pop tot et prov'!$L$11*([2]MAKAMBA!B19/[2]MAKAMBA!$D$22),0)</f>
        <v>1741</v>
      </c>
      <c r="I40" s="51">
        <f>ROUND('[2]Pop tot et prov'!$L$11*([2]MAKAMBA!C19/[2]MAKAMBA!$D$22),0)</f>
        <v>1870</v>
      </c>
      <c r="J40" s="52">
        <f t="shared" si="5"/>
        <v>3611</v>
      </c>
      <c r="K40" s="51">
        <f>ROUND('[2]Pop tot et prov'!$L$12*([2]MAKAMBA!B19/[2]MAKAMBA!$D$22),0)</f>
        <v>1794</v>
      </c>
      <c r="L40" s="51">
        <f>ROUND('[2]Pop tot et prov'!$L$12*([2]MAKAMBA!C19/[2]MAKAMBA!$D$22),0)</f>
        <v>1927</v>
      </c>
      <c r="M40" s="52">
        <f t="shared" si="6"/>
        <v>3721</v>
      </c>
    </row>
    <row r="41" spans="1:13">
      <c r="A41" s="56" t="s">
        <v>38</v>
      </c>
      <c r="B41" s="51">
        <f>ROUND('[2]Pop tot et prov'!$L$9*([2]MAKAMBA!B20/[2]MAKAMBA!$D$22),0)</f>
        <v>948</v>
      </c>
      <c r="C41" s="51">
        <f>ROUND('[2]Pop tot et prov'!$L$9*([2]MAKAMBA!C20/[2]MAKAMBA!$D$22),0)</f>
        <v>859</v>
      </c>
      <c r="D41" s="52">
        <f t="shared" si="3"/>
        <v>1807</v>
      </c>
      <c r="E41" s="51">
        <f>ROUND('[2]Pop tot et prov'!$L$10*([2]MAKAMBA!B20/[2]MAKAMBA!$D$22),0)</f>
        <v>976</v>
      </c>
      <c r="F41" s="51">
        <f>ROUND('[2]Pop tot et prov'!$L$10*([2]MAKAMBA!C20/[2]MAKAMBA!$D$22),0)</f>
        <v>884</v>
      </c>
      <c r="G41" s="52">
        <f t="shared" si="4"/>
        <v>1860</v>
      </c>
      <c r="H41" s="51">
        <f>ROUND('[2]Pop tot et prov'!$L$11*([2]MAKAMBA!B20/[2]MAKAMBA!$D$22),0)</f>
        <v>1006</v>
      </c>
      <c r="I41" s="51">
        <f>ROUND('[2]Pop tot et prov'!$L$11*([2]MAKAMBA!C20/[2]MAKAMBA!$D$22),0)</f>
        <v>911</v>
      </c>
      <c r="J41" s="52">
        <f t="shared" si="5"/>
        <v>1917</v>
      </c>
      <c r="K41" s="51">
        <f>ROUND('[2]Pop tot et prov'!$L$12*([2]MAKAMBA!B20/[2]MAKAMBA!$D$22),0)</f>
        <v>1037</v>
      </c>
      <c r="L41" s="51">
        <f>ROUND('[2]Pop tot et prov'!$L$12*([2]MAKAMBA!C20/[2]MAKAMBA!$D$22),0)</f>
        <v>939</v>
      </c>
      <c r="M41" s="52">
        <f t="shared" si="6"/>
        <v>1976</v>
      </c>
    </row>
    <row r="42" spans="1:13">
      <c r="A42" s="56" t="s">
        <v>39</v>
      </c>
      <c r="B42" s="51">
        <f>ROUND('[2]Pop tot et prov'!$L$9*([2]MAKAMBA!B21/[2]MAKAMBA!$D$22),0)</f>
        <v>1678</v>
      </c>
      <c r="C42" s="51">
        <f>ROUND('[2]Pop tot et prov'!$L$9*([2]MAKAMBA!C21/[2]MAKAMBA!$D$22),0)</f>
        <v>1553</v>
      </c>
      <c r="D42" s="52">
        <f t="shared" si="3"/>
        <v>3231</v>
      </c>
      <c r="E42" s="51">
        <f>ROUND('[2]Pop tot et prov'!$L$10*([2]MAKAMBA!B21/[2]MAKAMBA!$D$22),0)</f>
        <v>1728</v>
      </c>
      <c r="F42" s="51">
        <f>ROUND('[2]Pop tot et prov'!$L$10*([2]MAKAMBA!C21/[2]MAKAMBA!$D$22),0)</f>
        <v>1600</v>
      </c>
      <c r="G42" s="52">
        <f t="shared" si="4"/>
        <v>3328</v>
      </c>
      <c r="H42" s="51">
        <f>ROUND('[2]Pop tot et prov'!$L$11*([2]MAKAMBA!B21/[2]MAKAMBA!$D$22),0)</f>
        <v>1781</v>
      </c>
      <c r="I42" s="51">
        <f>ROUND('[2]Pop tot et prov'!$L$11*([2]MAKAMBA!C21/[2]MAKAMBA!$D$22),0)</f>
        <v>1648</v>
      </c>
      <c r="J42" s="52">
        <f t="shared" si="5"/>
        <v>3429</v>
      </c>
      <c r="K42" s="51">
        <f>ROUND('[2]Pop tot et prov'!$L$12*([2]MAKAMBA!B21/[2]MAKAMBA!$D$22),0)</f>
        <v>1836</v>
      </c>
      <c r="L42" s="51">
        <f>ROUND('[2]Pop tot et prov'!$L$12*([2]MAKAMBA!C21/[2]MAKAMBA!$D$22),0)</f>
        <v>1699</v>
      </c>
      <c r="M42" s="52">
        <f t="shared" si="6"/>
        <v>3535</v>
      </c>
    </row>
    <row r="43" spans="1:13">
      <c r="A43" s="49" t="s">
        <v>20</v>
      </c>
      <c r="B43" s="51">
        <f>SUM(B26:B42)</f>
        <v>239134</v>
      </c>
      <c r="C43" s="55">
        <f>SUM(C26:C42)</f>
        <v>241404</v>
      </c>
      <c r="D43" s="52">
        <f t="shared" si="3"/>
        <v>480538</v>
      </c>
      <c r="E43" s="51">
        <f>SUM(E26:E42)</f>
        <v>246268</v>
      </c>
      <c r="F43" s="55">
        <f>SUM(F26:F42)</f>
        <v>248611</v>
      </c>
      <c r="G43" s="52">
        <f t="shared" si="4"/>
        <v>494879</v>
      </c>
      <c r="H43" s="51">
        <f>SUM(H26:H42)</f>
        <v>253754</v>
      </c>
      <c r="I43" s="55">
        <f>SUM(I26:I42)</f>
        <v>256166</v>
      </c>
      <c r="J43" s="52">
        <f t="shared" si="5"/>
        <v>509920</v>
      </c>
      <c r="K43" s="51">
        <f>SUM(K26:K42)</f>
        <v>261564</v>
      </c>
      <c r="L43" s="55">
        <f>SUM(L26:L42)</f>
        <v>264048</v>
      </c>
      <c r="M43" s="52">
        <f t="shared" si="6"/>
        <v>525612</v>
      </c>
    </row>
    <row r="44" spans="1:13">
      <c r="A44" s="24"/>
      <c r="B44" s="8"/>
      <c r="C44" s="8"/>
      <c r="D44" s="8"/>
      <c r="E44" s="8"/>
      <c r="F44" s="8"/>
      <c r="G44" s="8"/>
      <c r="H44" s="8"/>
      <c r="I44" s="8"/>
      <c r="J44" s="8"/>
    </row>
    <row r="45" spans="1:13">
      <c r="A45" s="24"/>
      <c r="B45" s="8"/>
      <c r="C45" s="8"/>
      <c r="D45" s="8"/>
      <c r="E45" s="8"/>
      <c r="F45" s="8"/>
      <c r="G45" s="8"/>
      <c r="H45" s="8"/>
      <c r="I45" s="8"/>
      <c r="J45" s="8"/>
    </row>
    <row r="46" spans="1:13">
      <c r="A46" s="24"/>
      <c r="B46" s="8"/>
      <c r="C46" s="8"/>
      <c r="D46" s="8"/>
      <c r="E46" s="8"/>
      <c r="F46" s="8"/>
      <c r="G46" s="8"/>
      <c r="H46" s="8"/>
      <c r="I46" s="8"/>
      <c r="J46" s="8"/>
    </row>
    <row r="47" spans="1:13">
      <c r="A47" s="24"/>
      <c r="B47" s="8"/>
      <c r="C47" s="8"/>
      <c r="D47" s="8"/>
      <c r="E47" s="8"/>
      <c r="F47" s="8"/>
      <c r="G47" s="8"/>
      <c r="H47" s="8"/>
      <c r="I47" s="8"/>
      <c r="J47" s="8"/>
    </row>
    <row r="48" spans="1:13">
      <c r="A48" s="24"/>
      <c r="B48" s="8"/>
      <c r="C48" s="8"/>
      <c r="D48" s="8"/>
      <c r="E48" s="8"/>
      <c r="F48" s="8"/>
      <c r="G48" s="8"/>
      <c r="H48" s="8"/>
      <c r="I48" s="8"/>
      <c r="J48" s="8"/>
    </row>
    <row r="49" spans="1:13">
      <c r="A49" s="24"/>
      <c r="B49" s="8"/>
      <c r="C49" s="8"/>
      <c r="D49" s="8"/>
      <c r="E49" s="8"/>
      <c r="F49" s="8"/>
      <c r="G49" s="8"/>
      <c r="H49" s="8"/>
      <c r="I49" s="8"/>
      <c r="J49" s="8"/>
    </row>
    <row r="50" spans="1:13">
      <c r="A50" s="24"/>
      <c r="B50" s="8"/>
      <c r="C50" s="8"/>
      <c r="D50" s="8"/>
      <c r="E50" s="8"/>
      <c r="F50" s="8"/>
      <c r="G50" s="8"/>
      <c r="H50" s="8"/>
      <c r="I50" s="8"/>
      <c r="J50" s="8"/>
    </row>
    <row r="51" spans="1:13">
      <c r="A51" s="24"/>
      <c r="B51" s="8"/>
      <c r="C51" s="8"/>
      <c r="D51" s="8"/>
      <c r="E51" s="8"/>
      <c r="F51" s="8"/>
      <c r="G51" s="8"/>
      <c r="H51" s="8"/>
      <c r="I51" s="8"/>
      <c r="J51" s="8"/>
    </row>
    <row r="52" spans="1:13">
      <c r="A52" s="7" t="s">
        <v>75</v>
      </c>
      <c r="B52" s="44"/>
      <c r="C52" s="7"/>
      <c r="D52" s="7"/>
      <c r="E52" s="7"/>
      <c r="F52" s="7"/>
      <c r="G52" s="7"/>
      <c r="H52" s="7"/>
      <c r="I52" s="7"/>
      <c r="J52" s="68"/>
    </row>
    <row r="53" spans="1:13">
      <c r="A53" s="24"/>
      <c r="B53" s="8"/>
      <c r="C53" s="8"/>
      <c r="D53" s="8"/>
      <c r="E53" s="8"/>
      <c r="F53" s="8"/>
      <c r="G53" s="8"/>
      <c r="H53" s="8"/>
      <c r="I53" s="8"/>
      <c r="J53" s="8"/>
    </row>
    <row r="54" spans="1:13">
      <c r="A54" s="118" t="s">
        <v>21</v>
      </c>
      <c r="B54" s="108">
        <v>2016</v>
      </c>
      <c r="C54" s="108"/>
      <c r="D54" s="108"/>
      <c r="E54" s="108">
        <v>2017</v>
      </c>
      <c r="F54" s="108"/>
      <c r="G54" s="108"/>
      <c r="H54" s="108">
        <v>2018</v>
      </c>
      <c r="I54" s="108"/>
      <c r="J54" s="108"/>
      <c r="K54" s="108">
        <v>2019</v>
      </c>
      <c r="L54" s="108"/>
      <c r="M54" s="108"/>
    </row>
    <row r="55" spans="1:13">
      <c r="A55" s="118"/>
      <c r="B55" s="77" t="s">
        <v>57</v>
      </c>
      <c r="C55" s="77" t="s">
        <v>58</v>
      </c>
      <c r="D55" s="89" t="s">
        <v>59</v>
      </c>
      <c r="E55" s="77" t="s">
        <v>57</v>
      </c>
      <c r="F55" s="77" t="s">
        <v>58</v>
      </c>
      <c r="G55" s="89" t="s">
        <v>59</v>
      </c>
      <c r="H55" s="77" t="s">
        <v>57</v>
      </c>
      <c r="I55" s="77" t="s">
        <v>58</v>
      </c>
      <c r="J55" s="89" t="s">
        <v>59</v>
      </c>
      <c r="K55" s="77" t="s">
        <v>57</v>
      </c>
      <c r="L55" s="77" t="s">
        <v>58</v>
      </c>
      <c r="M55" s="89" t="s">
        <v>59</v>
      </c>
    </row>
    <row r="56" spans="1:13">
      <c r="A56" s="56" t="s">
        <v>23</v>
      </c>
      <c r="B56" s="51">
        <f>ROUND('[2]Pop tot et prov'!$L$13*([2]MAKAMBA!B5/[2]MAKAMBA!$D$22),0)</f>
        <v>50811</v>
      </c>
      <c r="C56" s="51">
        <f>ROUND('[2]Pop tot et prov'!$L$13*([2]MAKAMBA!C5/[2]MAKAMBA!$D$22),0)</f>
        <v>51807</v>
      </c>
      <c r="D56" s="52">
        <f t="shared" ref="D56:D73" si="7">SUM(B56:C56)</f>
        <v>102618</v>
      </c>
      <c r="E56" s="51">
        <f>ROUND('[2]Pop tot et prov'!$L$14*([2]MAKAMBA!B5/[2]MAKAMBA!$D$22),0)</f>
        <v>52250</v>
      </c>
      <c r="F56" s="51">
        <f>ROUND('[2]Pop tot et prov'!$L$14*([2]MAKAMBA!C5/[2]MAKAMBA!$D$22),0)</f>
        <v>53274</v>
      </c>
      <c r="G56" s="52">
        <f t="shared" ref="G56:G73" si="8">SUM(E56:F56)</f>
        <v>105524</v>
      </c>
      <c r="H56" s="51">
        <f>ROUND('[2]Pop tot et prov'!$L$15*([2]MAKAMBA!B5/[2]MAKAMBA!$D$22),0)</f>
        <v>53658</v>
      </c>
      <c r="I56" s="51">
        <f>ROUND('[2]Pop tot et prov'!$L$15*([2]MAKAMBA!C5/[2]MAKAMBA!$D$22),0)</f>
        <v>54710</v>
      </c>
      <c r="J56" s="52">
        <f t="shared" ref="J56:J73" si="9">SUM(H56:I56)</f>
        <v>108368</v>
      </c>
      <c r="K56" s="51">
        <f>ROUND('[2]Pop tot et prov'!$L$16*([2]MAKAMBA!B5/[2]MAKAMBA!$D$22),0)</f>
        <v>55025</v>
      </c>
      <c r="L56" s="51">
        <f>ROUND('[2]Pop tot et prov'!$L$16*([2]MAKAMBA!C5/[2]MAKAMBA!$D$22),0)</f>
        <v>56104</v>
      </c>
      <c r="M56" s="52">
        <f t="shared" ref="M56:M73" si="10">SUM(K56:L56)</f>
        <v>111129</v>
      </c>
    </row>
    <row r="57" spans="1:13">
      <c r="A57" s="56" t="s">
        <v>24</v>
      </c>
      <c r="B57" s="51">
        <f>ROUND('[2]Pop tot et prov'!$L$13*([2]MAKAMBA!B6/[2]MAKAMBA!$D$22),0)</f>
        <v>41135</v>
      </c>
      <c r="C57" s="51">
        <f>ROUND('[2]Pop tot et prov'!$L$13*([2]MAKAMBA!C6/[2]MAKAMBA!$D$22),0)</f>
        <v>42110</v>
      </c>
      <c r="D57" s="52">
        <f t="shared" si="7"/>
        <v>83245</v>
      </c>
      <c r="E57" s="51">
        <f>ROUND('[2]Pop tot et prov'!$L$14*([2]MAKAMBA!B6/[2]MAKAMBA!$D$22),0)</f>
        <v>42300</v>
      </c>
      <c r="F57" s="51">
        <f>ROUND('[2]Pop tot et prov'!$L$14*([2]MAKAMBA!C6/[2]MAKAMBA!$D$22),0)</f>
        <v>43303</v>
      </c>
      <c r="G57" s="52">
        <f t="shared" si="8"/>
        <v>85603</v>
      </c>
      <c r="H57" s="51">
        <f>ROUND('[2]Pop tot et prov'!$L$15*([2]MAKAMBA!B6/[2]MAKAMBA!$D$22),0)</f>
        <v>43439</v>
      </c>
      <c r="I57" s="51">
        <f>ROUND('[2]Pop tot et prov'!$L$15*([2]MAKAMBA!C6/[2]MAKAMBA!$D$22),0)</f>
        <v>44470</v>
      </c>
      <c r="J57" s="52">
        <f t="shared" si="9"/>
        <v>87909</v>
      </c>
      <c r="K57" s="51">
        <f>ROUND('[2]Pop tot et prov'!$L$16*([2]MAKAMBA!B6/[2]MAKAMBA!$D$22),0)</f>
        <v>44546</v>
      </c>
      <c r="L57" s="51">
        <f>ROUND('[2]Pop tot et prov'!$L$16*([2]MAKAMBA!C6/[2]MAKAMBA!$D$22),0)</f>
        <v>45603</v>
      </c>
      <c r="M57" s="52">
        <f t="shared" si="10"/>
        <v>90149</v>
      </c>
    </row>
    <row r="58" spans="1:13">
      <c r="A58" s="56" t="s">
        <v>25</v>
      </c>
      <c r="B58" s="51">
        <f>ROUND('[2]Pop tot et prov'!$L$13*([2]MAKAMBA!B7/[2]MAKAMBA!$D$22),0)</f>
        <v>34540</v>
      </c>
      <c r="C58" s="51">
        <f>ROUND('[2]Pop tot et prov'!$L$13*([2]MAKAMBA!C7/[2]MAKAMBA!$D$22),0)</f>
        <v>35860</v>
      </c>
      <c r="D58" s="52">
        <f t="shared" si="7"/>
        <v>70400</v>
      </c>
      <c r="E58" s="51">
        <f>ROUND('[2]Pop tot et prov'!$L$14*([2]MAKAMBA!B7/[2]MAKAMBA!$D$22),0)</f>
        <v>35518</v>
      </c>
      <c r="F58" s="51">
        <f>ROUND('[2]Pop tot et prov'!$L$14*([2]MAKAMBA!C7/[2]MAKAMBA!$D$22),0)</f>
        <v>36875</v>
      </c>
      <c r="G58" s="52">
        <f t="shared" si="8"/>
        <v>72393</v>
      </c>
      <c r="H58" s="51">
        <f>ROUND('[2]Pop tot et prov'!$L$15*([2]MAKAMBA!B7/[2]MAKAMBA!$D$22),0)</f>
        <v>36475</v>
      </c>
      <c r="I58" s="51">
        <f>ROUND('[2]Pop tot et prov'!$L$15*([2]MAKAMBA!C7/[2]MAKAMBA!$D$22),0)</f>
        <v>37869</v>
      </c>
      <c r="J58" s="52">
        <f t="shared" si="9"/>
        <v>74344</v>
      </c>
      <c r="K58" s="51">
        <f>ROUND('[2]Pop tot et prov'!$L$16*([2]MAKAMBA!B7/[2]MAKAMBA!$D$22),0)</f>
        <v>37404</v>
      </c>
      <c r="L58" s="51">
        <f>ROUND('[2]Pop tot et prov'!$L$16*([2]MAKAMBA!C7/[2]MAKAMBA!$D$22),0)</f>
        <v>38834</v>
      </c>
      <c r="M58" s="52">
        <f t="shared" si="10"/>
        <v>76238</v>
      </c>
    </row>
    <row r="59" spans="1:13">
      <c r="A59" s="56" t="s">
        <v>26</v>
      </c>
      <c r="B59" s="51">
        <f>ROUND('[2]Pop tot et prov'!$L$13*([2]MAKAMBA!B8/[2]MAKAMBA!$D$22),0)</f>
        <v>30713</v>
      </c>
      <c r="C59" s="51">
        <f>ROUND('[2]Pop tot et prov'!$L$13*([2]MAKAMBA!C8/[2]MAKAMBA!$D$22),0)</f>
        <v>32564</v>
      </c>
      <c r="D59" s="52">
        <f t="shared" si="7"/>
        <v>63277</v>
      </c>
      <c r="E59" s="51">
        <f>ROUND('[2]Pop tot et prov'!$L$14*([2]MAKAMBA!B8/[2]MAKAMBA!$D$22),0)</f>
        <v>31583</v>
      </c>
      <c r="F59" s="51">
        <f>ROUND('[2]Pop tot et prov'!$L$14*([2]MAKAMBA!C8/[2]MAKAMBA!$D$22),0)</f>
        <v>33487</v>
      </c>
      <c r="G59" s="52">
        <f t="shared" si="8"/>
        <v>65070</v>
      </c>
      <c r="H59" s="51">
        <f>ROUND('[2]Pop tot et prov'!$L$15*([2]MAKAMBA!B8/[2]MAKAMBA!$D$22),0)</f>
        <v>32434</v>
      </c>
      <c r="I59" s="51">
        <f>ROUND('[2]Pop tot et prov'!$L$15*([2]MAKAMBA!C8/[2]MAKAMBA!$D$22),0)</f>
        <v>34389</v>
      </c>
      <c r="J59" s="52">
        <f t="shared" si="9"/>
        <v>66823</v>
      </c>
      <c r="K59" s="51">
        <f>ROUND('[2]Pop tot et prov'!$L$16*([2]MAKAMBA!B8/[2]MAKAMBA!$D$22),0)</f>
        <v>33260</v>
      </c>
      <c r="L59" s="51">
        <f>ROUND('[2]Pop tot et prov'!$L$16*([2]MAKAMBA!C8/[2]MAKAMBA!$D$22),0)</f>
        <v>35265</v>
      </c>
      <c r="M59" s="52">
        <f t="shared" si="10"/>
        <v>68525</v>
      </c>
    </row>
    <row r="60" spans="1:13">
      <c r="A60" s="56" t="s">
        <v>27</v>
      </c>
      <c r="B60" s="51">
        <f>ROUND('[2]Pop tot et prov'!$L$13*([2]MAKAMBA!B9/[2]MAKAMBA!$D$22),0)</f>
        <v>22525</v>
      </c>
      <c r="C60" s="51">
        <f>ROUND('[2]Pop tot et prov'!$L$13*([2]MAKAMBA!C9/[2]MAKAMBA!$D$22),0)</f>
        <v>25448</v>
      </c>
      <c r="D60" s="52">
        <f t="shared" si="7"/>
        <v>47973</v>
      </c>
      <c r="E60" s="51">
        <f>ROUND('[2]Pop tot et prov'!$L$14*([2]MAKAMBA!B9/[2]MAKAMBA!$D$22),0)</f>
        <v>23163</v>
      </c>
      <c r="F60" s="51">
        <f>ROUND('[2]Pop tot et prov'!$L$14*([2]MAKAMBA!C9/[2]MAKAMBA!$D$22),0)</f>
        <v>26169</v>
      </c>
      <c r="G60" s="52">
        <f t="shared" si="8"/>
        <v>49332</v>
      </c>
      <c r="H60" s="51">
        <f>ROUND('[2]Pop tot et prov'!$L$15*([2]MAKAMBA!B9/[2]MAKAMBA!$D$22),0)</f>
        <v>23787</v>
      </c>
      <c r="I60" s="51">
        <f>ROUND('[2]Pop tot et prov'!$L$15*([2]MAKAMBA!C9/[2]MAKAMBA!$D$22),0)</f>
        <v>26874</v>
      </c>
      <c r="J60" s="52">
        <f t="shared" si="9"/>
        <v>50661</v>
      </c>
      <c r="K60" s="51">
        <f>ROUND('[2]Pop tot et prov'!$L$16*([2]MAKAMBA!B9/[2]MAKAMBA!$D$22),0)</f>
        <v>24393</v>
      </c>
      <c r="L60" s="51">
        <f>ROUND('[2]Pop tot et prov'!$L$16*([2]MAKAMBA!C9/[2]MAKAMBA!$D$22),0)</f>
        <v>27559</v>
      </c>
      <c r="M60" s="52">
        <f t="shared" si="10"/>
        <v>51952</v>
      </c>
    </row>
    <row r="61" spans="1:13">
      <c r="A61" s="56" t="s">
        <v>28</v>
      </c>
      <c r="B61" s="51">
        <f>ROUND('[2]Pop tot et prov'!$L$13*([2]MAKAMBA!B10/[2]MAKAMBA!$D$22),0)</f>
        <v>19666</v>
      </c>
      <c r="C61" s="51">
        <f>ROUND('[2]Pop tot et prov'!$L$13*([2]MAKAMBA!C10/[2]MAKAMBA!$D$22),0)</f>
        <v>19940</v>
      </c>
      <c r="D61" s="52">
        <f t="shared" si="7"/>
        <v>39606</v>
      </c>
      <c r="E61" s="51">
        <f>ROUND('[2]Pop tot et prov'!$L$14*([2]MAKAMBA!B10/[2]MAKAMBA!$D$22),0)</f>
        <v>20223</v>
      </c>
      <c r="F61" s="51">
        <f>ROUND('[2]Pop tot et prov'!$L$14*([2]MAKAMBA!C10/[2]MAKAMBA!$D$22),0)</f>
        <v>20505</v>
      </c>
      <c r="G61" s="52">
        <f t="shared" si="8"/>
        <v>40728</v>
      </c>
      <c r="H61" s="51">
        <f>ROUND('[2]Pop tot et prov'!$L$15*([2]MAKAMBA!B10/[2]MAKAMBA!$D$22),0)</f>
        <v>20768</v>
      </c>
      <c r="I61" s="51">
        <f>ROUND('[2]Pop tot et prov'!$L$15*([2]MAKAMBA!C10/[2]MAKAMBA!$D$22),0)</f>
        <v>21057</v>
      </c>
      <c r="J61" s="52">
        <f t="shared" si="9"/>
        <v>41825</v>
      </c>
      <c r="K61" s="51">
        <f>ROUND('[2]Pop tot et prov'!$L$16*([2]MAKAMBA!B10/[2]MAKAMBA!$D$22),0)</f>
        <v>21297</v>
      </c>
      <c r="L61" s="51">
        <f>ROUND('[2]Pop tot et prov'!$L$16*([2]MAKAMBA!C10/[2]MAKAMBA!$D$22),0)</f>
        <v>21594</v>
      </c>
      <c r="M61" s="52">
        <f t="shared" si="10"/>
        <v>42891</v>
      </c>
    </row>
    <row r="62" spans="1:13">
      <c r="A62" s="56" t="s">
        <v>29</v>
      </c>
      <c r="B62" s="51">
        <f>ROUND('[2]Pop tot et prov'!$L$13*([2]MAKAMBA!B11/[2]MAKAMBA!$D$22),0)</f>
        <v>14499</v>
      </c>
      <c r="C62" s="51">
        <f>ROUND('[2]Pop tot et prov'!$L$13*([2]MAKAMBA!C11/[2]MAKAMBA!$D$22),0)</f>
        <v>13364</v>
      </c>
      <c r="D62" s="52">
        <f t="shared" si="7"/>
        <v>27863</v>
      </c>
      <c r="E62" s="51">
        <f>ROUND('[2]Pop tot et prov'!$L$14*([2]MAKAMBA!B11/[2]MAKAMBA!$D$22),0)</f>
        <v>14910</v>
      </c>
      <c r="F62" s="51">
        <f>ROUND('[2]Pop tot et prov'!$L$14*([2]MAKAMBA!C11/[2]MAKAMBA!$D$22),0)</f>
        <v>13743</v>
      </c>
      <c r="G62" s="52">
        <f t="shared" si="8"/>
        <v>28653</v>
      </c>
      <c r="H62" s="51">
        <f>ROUND('[2]Pop tot et prov'!$L$15*([2]MAKAMBA!B11/[2]MAKAMBA!$D$22),0)</f>
        <v>15312</v>
      </c>
      <c r="I62" s="51">
        <f>ROUND('[2]Pop tot et prov'!$L$15*([2]MAKAMBA!C11/[2]MAKAMBA!$D$22),0)</f>
        <v>14113</v>
      </c>
      <c r="J62" s="52">
        <f t="shared" si="9"/>
        <v>29425</v>
      </c>
      <c r="K62" s="51">
        <f>ROUND('[2]Pop tot et prov'!$L$16*([2]MAKAMBA!B11/[2]MAKAMBA!$D$22),0)</f>
        <v>15702</v>
      </c>
      <c r="L62" s="51">
        <f>ROUND('[2]Pop tot et prov'!$L$16*([2]MAKAMBA!C11/[2]MAKAMBA!$D$22),0)</f>
        <v>14472</v>
      </c>
      <c r="M62" s="52">
        <f t="shared" si="10"/>
        <v>30174</v>
      </c>
    </row>
    <row r="63" spans="1:13">
      <c r="A63" s="56" t="s">
        <v>30</v>
      </c>
      <c r="B63" s="51">
        <f>ROUND('[2]Pop tot et prov'!$L$13*([2]MAKAMBA!B12/[2]MAKAMBA!$D$22),0)</f>
        <v>13438</v>
      </c>
      <c r="C63" s="51">
        <f>ROUND('[2]Pop tot et prov'!$L$13*([2]MAKAMBA!C12/[2]MAKAMBA!$D$22),0)</f>
        <v>13372</v>
      </c>
      <c r="D63" s="52">
        <f t="shared" si="7"/>
        <v>26810</v>
      </c>
      <c r="E63" s="51">
        <f>ROUND('[2]Pop tot et prov'!$L$14*([2]MAKAMBA!B12/[2]MAKAMBA!$D$22),0)</f>
        <v>13819</v>
      </c>
      <c r="F63" s="51">
        <f>ROUND('[2]Pop tot et prov'!$L$14*([2]MAKAMBA!C12/[2]MAKAMBA!$D$22),0)</f>
        <v>13750</v>
      </c>
      <c r="G63" s="52">
        <f t="shared" si="8"/>
        <v>27569</v>
      </c>
      <c r="H63" s="51">
        <f>ROUND('[2]Pop tot et prov'!$L$15*([2]MAKAMBA!B12/[2]MAKAMBA!$D$22),0)</f>
        <v>14191</v>
      </c>
      <c r="I63" s="51">
        <f>ROUND('[2]Pop tot et prov'!$L$15*([2]MAKAMBA!C12/[2]MAKAMBA!$D$22),0)</f>
        <v>14121</v>
      </c>
      <c r="J63" s="52">
        <f t="shared" si="9"/>
        <v>28312</v>
      </c>
      <c r="K63" s="51">
        <f>ROUND('[2]Pop tot et prov'!$L$16*([2]MAKAMBA!B12/[2]MAKAMBA!$D$22),0)</f>
        <v>14553</v>
      </c>
      <c r="L63" s="51">
        <f>ROUND('[2]Pop tot et prov'!$L$16*([2]MAKAMBA!C12/[2]MAKAMBA!$D$22),0)</f>
        <v>14481</v>
      </c>
      <c r="M63" s="52">
        <f t="shared" si="10"/>
        <v>29034</v>
      </c>
    </row>
    <row r="64" spans="1:13">
      <c r="A64" s="56" t="s">
        <v>31</v>
      </c>
      <c r="B64" s="51">
        <f>ROUND('[2]Pop tot et prov'!$L$13*([2]MAKAMBA!B13/[2]MAKAMBA!$D$22),0)</f>
        <v>10247</v>
      </c>
      <c r="C64" s="51">
        <f>ROUND('[2]Pop tot et prov'!$L$13*([2]MAKAMBA!C13/[2]MAKAMBA!$D$22),0)</f>
        <v>9868</v>
      </c>
      <c r="D64" s="52">
        <f t="shared" si="7"/>
        <v>20115</v>
      </c>
      <c r="E64" s="51">
        <f>ROUND('[2]Pop tot et prov'!$L$14*([2]MAKAMBA!B13/[2]MAKAMBA!$D$22),0)</f>
        <v>10537</v>
      </c>
      <c r="F64" s="51">
        <f>ROUND('[2]Pop tot et prov'!$L$14*([2]MAKAMBA!C13/[2]MAKAMBA!$D$22),0)</f>
        <v>10147</v>
      </c>
      <c r="G64" s="52">
        <f t="shared" si="8"/>
        <v>20684</v>
      </c>
      <c r="H64" s="51">
        <f>ROUND('[2]Pop tot et prov'!$L$15*([2]MAKAMBA!B13/[2]MAKAMBA!$D$22),0)</f>
        <v>10821</v>
      </c>
      <c r="I64" s="51">
        <f>ROUND('[2]Pop tot et prov'!$L$15*([2]MAKAMBA!C13/[2]MAKAMBA!$D$22),0)</f>
        <v>10420</v>
      </c>
      <c r="J64" s="52">
        <f t="shared" si="9"/>
        <v>21241</v>
      </c>
      <c r="K64" s="51">
        <f>ROUND('[2]Pop tot et prov'!$L$16*([2]MAKAMBA!B13/[2]MAKAMBA!$D$22),0)</f>
        <v>11097</v>
      </c>
      <c r="L64" s="51">
        <f>ROUND('[2]Pop tot et prov'!$L$16*([2]MAKAMBA!C13/[2]MAKAMBA!$D$22),0)</f>
        <v>10686</v>
      </c>
      <c r="M64" s="52">
        <f t="shared" si="10"/>
        <v>21783</v>
      </c>
    </row>
    <row r="65" spans="1:13">
      <c r="A65" s="56" t="s">
        <v>32</v>
      </c>
      <c r="B65" s="51">
        <f>ROUND('[2]Pop tot et prov'!$L$13*([2]MAKAMBA!B14/[2]MAKAMBA!$D$22),0)</f>
        <v>9580</v>
      </c>
      <c r="C65" s="51">
        <f>ROUND('[2]Pop tot et prov'!$L$13*([2]MAKAMBA!C14/[2]MAKAMBA!$D$22),0)</f>
        <v>8058</v>
      </c>
      <c r="D65" s="52">
        <f t="shared" si="7"/>
        <v>17638</v>
      </c>
      <c r="E65" s="51">
        <f>ROUND('[2]Pop tot et prov'!$L$14*([2]MAKAMBA!B14/[2]MAKAMBA!$D$22),0)</f>
        <v>9851</v>
      </c>
      <c r="F65" s="51">
        <f>ROUND('[2]Pop tot et prov'!$L$14*([2]MAKAMBA!C14/[2]MAKAMBA!$D$22),0)</f>
        <v>8286</v>
      </c>
      <c r="G65" s="52">
        <f t="shared" si="8"/>
        <v>18137</v>
      </c>
      <c r="H65" s="51">
        <f>ROUND('[2]Pop tot et prov'!$L$15*([2]MAKAMBA!B14/[2]MAKAMBA!$D$22),0)</f>
        <v>10117</v>
      </c>
      <c r="I65" s="51">
        <f>ROUND('[2]Pop tot et prov'!$L$15*([2]MAKAMBA!C14/[2]MAKAMBA!$D$22),0)</f>
        <v>8509</v>
      </c>
      <c r="J65" s="52">
        <f t="shared" si="9"/>
        <v>18626</v>
      </c>
      <c r="K65" s="51">
        <f>ROUND('[2]Pop tot et prov'!$L$16*([2]MAKAMBA!B14/[2]MAKAMBA!$D$22),0)</f>
        <v>10375</v>
      </c>
      <c r="L65" s="51">
        <f>ROUND('[2]Pop tot et prov'!$L$16*([2]MAKAMBA!C14/[2]MAKAMBA!$D$22),0)</f>
        <v>8726</v>
      </c>
      <c r="M65" s="52">
        <f t="shared" si="10"/>
        <v>19101</v>
      </c>
    </row>
    <row r="66" spans="1:13">
      <c r="A66" s="56" t="s">
        <v>33</v>
      </c>
      <c r="B66" s="51">
        <f>ROUND('[2]Pop tot et prov'!$L$13*([2]MAKAMBA!B15/[2]MAKAMBA!$D$22),0)</f>
        <v>7235</v>
      </c>
      <c r="C66" s="51">
        <f>ROUND('[2]Pop tot et prov'!$L$13*([2]MAKAMBA!C15/[2]MAKAMBA!$D$22),0)</f>
        <v>6316</v>
      </c>
      <c r="D66" s="52">
        <f t="shared" si="7"/>
        <v>13551</v>
      </c>
      <c r="E66" s="51">
        <f>ROUND('[2]Pop tot et prov'!$L$14*([2]MAKAMBA!B15/[2]MAKAMBA!$D$22),0)</f>
        <v>7440</v>
      </c>
      <c r="F66" s="51">
        <f>ROUND('[2]Pop tot et prov'!$L$14*([2]MAKAMBA!C15/[2]MAKAMBA!$D$22),0)</f>
        <v>6495</v>
      </c>
      <c r="G66" s="52">
        <f t="shared" si="8"/>
        <v>13935</v>
      </c>
      <c r="H66" s="51">
        <f>ROUND('[2]Pop tot et prov'!$L$15*([2]MAKAMBA!B15/[2]MAKAMBA!$D$22),0)</f>
        <v>7641</v>
      </c>
      <c r="I66" s="51">
        <f>ROUND('[2]Pop tot et prov'!$L$15*([2]MAKAMBA!C15/[2]MAKAMBA!$D$22),0)</f>
        <v>6670</v>
      </c>
      <c r="J66" s="52">
        <f t="shared" si="9"/>
        <v>14311</v>
      </c>
      <c r="K66" s="51">
        <f>ROUND('[2]Pop tot et prov'!$L$16*([2]MAKAMBA!B15/[2]MAKAMBA!$D$22),0)</f>
        <v>7835</v>
      </c>
      <c r="L66" s="51">
        <f>ROUND('[2]Pop tot et prov'!$L$16*([2]MAKAMBA!C15/[2]MAKAMBA!$D$22),0)</f>
        <v>6840</v>
      </c>
      <c r="M66" s="52">
        <f t="shared" si="10"/>
        <v>14675</v>
      </c>
    </row>
    <row r="67" spans="1:13">
      <c r="A67" s="56" t="s">
        <v>34</v>
      </c>
      <c r="B67" s="51">
        <f>ROUND('[2]Pop tot et prov'!$L$13*([2]MAKAMBA!B16/[2]MAKAMBA!$D$22),0)</f>
        <v>4568</v>
      </c>
      <c r="C67" s="51">
        <f>ROUND('[2]Pop tot et prov'!$L$13*([2]MAKAMBA!C16/[2]MAKAMBA!$D$22),0)</f>
        <v>3465</v>
      </c>
      <c r="D67" s="52">
        <f t="shared" si="7"/>
        <v>8033</v>
      </c>
      <c r="E67" s="51">
        <f>ROUND('[2]Pop tot et prov'!$L$14*([2]MAKAMBA!B16/[2]MAKAMBA!$D$22),0)</f>
        <v>4697</v>
      </c>
      <c r="F67" s="51">
        <f>ROUND('[2]Pop tot et prov'!$L$14*([2]MAKAMBA!C16/[2]MAKAMBA!$D$22),0)</f>
        <v>3563</v>
      </c>
      <c r="G67" s="52">
        <f t="shared" si="8"/>
        <v>8260</v>
      </c>
      <c r="H67" s="51">
        <f>ROUND('[2]Pop tot et prov'!$L$15*([2]MAKAMBA!B16/[2]MAKAMBA!$D$22),0)</f>
        <v>4824</v>
      </c>
      <c r="I67" s="51">
        <f>ROUND('[2]Pop tot et prov'!$L$15*([2]MAKAMBA!C16/[2]MAKAMBA!$D$22),0)</f>
        <v>3659</v>
      </c>
      <c r="J67" s="52">
        <f t="shared" si="9"/>
        <v>8483</v>
      </c>
      <c r="K67" s="51">
        <f>ROUND('[2]Pop tot et prov'!$L$16*([2]MAKAMBA!B16/[2]MAKAMBA!$D$22),0)</f>
        <v>4947</v>
      </c>
      <c r="L67" s="51">
        <f>ROUND('[2]Pop tot et prov'!$L$16*([2]MAKAMBA!C16/[2]MAKAMBA!$D$22),0)</f>
        <v>3752</v>
      </c>
      <c r="M67" s="52">
        <f t="shared" si="10"/>
        <v>8699</v>
      </c>
    </row>
    <row r="68" spans="1:13">
      <c r="A68" s="56" t="s">
        <v>35</v>
      </c>
      <c r="B68" s="51">
        <f>ROUND('[2]Pop tot et prov'!$L$13*([2]MAKAMBA!B17/[2]MAKAMBA!$D$22),0)</f>
        <v>3417</v>
      </c>
      <c r="C68" s="51">
        <f>ROUND('[2]Pop tot et prov'!$L$13*([2]MAKAMBA!C17/[2]MAKAMBA!$D$22),0)</f>
        <v>3101</v>
      </c>
      <c r="D68" s="52">
        <f t="shared" si="7"/>
        <v>6518</v>
      </c>
      <c r="E68" s="51">
        <f>ROUND('[2]Pop tot et prov'!$L$14*([2]MAKAMBA!B17/[2]MAKAMBA!$D$22),0)</f>
        <v>3514</v>
      </c>
      <c r="F68" s="51">
        <f>ROUND('[2]Pop tot et prov'!$L$14*([2]MAKAMBA!C17/[2]MAKAMBA!$D$22),0)</f>
        <v>3189</v>
      </c>
      <c r="G68" s="52">
        <f t="shared" si="8"/>
        <v>6703</v>
      </c>
      <c r="H68" s="51">
        <f>ROUND('[2]Pop tot et prov'!$L$15*([2]MAKAMBA!B17/[2]MAKAMBA!$D$22),0)</f>
        <v>3609</v>
      </c>
      <c r="I68" s="51">
        <f>ROUND('[2]Pop tot et prov'!$L$15*([2]MAKAMBA!C17/[2]MAKAMBA!$D$22),0)</f>
        <v>3275</v>
      </c>
      <c r="J68" s="52">
        <f t="shared" si="9"/>
        <v>6884</v>
      </c>
      <c r="K68" s="51">
        <f>ROUND('[2]Pop tot et prov'!$L$16*([2]MAKAMBA!B17/[2]MAKAMBA!$D$22),0)</f>
        <v>3701</v>
      </c>
      <c r="L68" s="51">
        <f>ROUND('[2]Pop tot et prov'!$L$16*([2]MAKAMBA!C17/[2]MAKAMBA!$D$22),0)</f>
        <v>3358</v>
      </c>
      <c r="M68" s="52">
        <f t="shared" si="10"/>
        <v>7059</v>
      </c>
    </row>
    <row r="69" spans="1:13">
      <c r="A69" s="56" t="s">
        <v>36</v>
      </c>
      <c r="B69" s="51">
        <f>ROUND('[2]Pop tot et prov'!$L$13*([2]MAKAMBA!B18/[2]MAKAMBA!$D$22),0)</f>
        <v>2126</v>
      </c>
      <c r="C69" s="51">
        <f>ROUND('[2]Pop tot et prov'!$L$13*([2]MAKAMBA!C18/[2]MAKAMBA!$D$22),0)</f>
        <v>1890</v>
      </c>
      <c r="D69" s="52">
        <f t="shared" si="7"/>
        <v>4016</v>
      </c>
      <c r="E69" s="51">
        <f>ROUND('[2]Pop tot et prov'!$L$14*([2]MAKAMBA!B18/[2]MAKAMBA!$D$22),0)</f>
        <v>2186</v>
      </c>
      <c r="F69" s="51">
        <f>ROUND('[2]Pop tot et prov'!$L$14*([2]MAKAMBA!C18/[2]MAKAMBA!$D$22),0)</f>
        <v>1944</v>
      </c>
      <c r="G69" s="52">
        <f t="shared" si="8"/>
        <v>4130</v>
      </c>
      <c r="H69" s="51">
        <f>ROUND('[2]Pop tot et prov'!$L$15*([2]MAKAMBA!B18/[2]MAKAMBA!$D$22),0)</f>
        <v>2245</v>
      </c>
      <c r="I69" s="51">
        <f>ROUND('[2]Pop tot et prov'!$L$15*([2]MAKAMBA!C18/[2]MAKAMBA!$D$22),0)</f>
        <v>1996</v>
      </c>
      <c r="J69" s="52">
        <f t="shared" si="9"/>
        <v>4241</v>
      </c>
      <c r="K69" s="51">
        <f>ROUND('[2]Pop tot et prov'!$L$16*([2]MAKAMBA!B18/[2]MAKAMBA!$D$22),0)</f>
        <v>2303</v>
      </c>
      <c r="L69" s="51">
        <f>ROUND('[2]Pop tot et prov'!$L$16*([2]MAKAMBA!C18/[2]MAKAMBA!$D$22),0)</f>
        <v>2047</v>
      </c>
      <c r="M69" s="52">
        <f t="shared" si="10"/>
        <v>4350</v>
      </c>
    </row>
    <row r="70" spans="1:13">
      <c r="A70" s="56" t="s">
        <v>37</v>
      </c>
      <c r="B70" s="51">
        <f>ROUND('[2]Pop tot et prov'!$L$13*([2]MAKAMBA!B19/[2]MAKAMBA!$D$22),0)</f>
        <v>1847</v>
      </c>
      <c r="C70" s="51">
        <f>ROUND('[2]Pop tot et prov'!$L$13*([2]MAKAMBA!C19/[2]MAKAMBA!$D$22),0)</f>
        <v>1984</v>
      </c>
      <c r="D70" s="52">
        <f t="shared" si="7"/>
        <v>3831</v>
      </c>
      <c r="E70" s="51">
        <f>ROUND('[2]Pop tot et prov'!$L$14*([2]MAKAMBA!B19/[2]MAKAMBA!$D$22),0)</f>
        <v>1900</v>
      </c>
      <c r="F70" s="51">
        <f>ROUND('[2]Pop tot et prov'!$L$14*([2]MAKAMBA!C19/[2]MAKAMBA!$D$22),0)</f>
        <v>2041</v>
      </c>
      <c r="G70" s="52">
        <f t="shared" si="8"/>
        <v>3941</v>
      </c>
      <c r="H70" s="51">
        <f>ROUND('[2]Pop tot et prov'!$L$15*([2]MAKAMBA!B19/[2]MAKAMBA!$D$22),0)</f>
        <v>1951</v>
      </c>
      <c r="I70" s="51">
        <f>ROUND('[2]Pop tot et prov'!$L$15*([2]MAKAMBA!C19/[2]MAKAMBA!$D$22),0)</f>
        <v>2096</v>
      </c>
      <c r="J70" s="52">
        <f t="shared" si="9"/>
        <v>4047</v>
      </c>
      <c r="K70" s="51">
        <f>ROUND('[2]Pop tot et prov'!$L$16*([2]MAKAMBA!B19/[2]MAKAMBA!$D$22),0)</f>
        <v>2001</v>
      </c>
      <c r="L70" s="51">
        <f>ROUND('[2]Pop tot et prov'!$L$16*([2]MAKAMBA!C19/[2]MAKAMBA!$D$22),0)</f>
        <v>2149</v>
      </c>
      <c r="M70" s="52">
        <f t="shared" si="10"/>
        <v>4150</v>
      </c>
    </row>
    <row r="71" spans="1:13">
      <c r="A71" s="56" t="s">
        <v>38</v>
      </c>
      <c r="B71" s="51">
        <f>ROUND('[2]Pop tot et prov'!$L$13*([2]MAKAMBA!B20/[2]MAKAMBA!$D$22),0)</f>
        <v>1068</v>
      </c>
      <c r="C71" s="51">
        <f>ROUND('[2]Pop tot et prov'!$L$13*([2]MAKAMBA!C20/[2]MAKAMBA!$D$22),0)</f>
        <v>967</v>
      </c>
      <c r="D71" s="52">
        <f t="shared" si="7"/>
        <v>2035</v>
      </c>
      <c r="E71" s="51">
        <f>ROUND('[2]Pop tot et prov'!$L$14*([2]MAKAMBA!B20/[2]MAKAMBA!$D$22),0)</f>
        <v>1098</v>
      </c>
      <c r="F71" s="51">
        <f>ROUND('[2]Pop tot et prov'!$L$14*([2]MAKAMBA!C20/[2]MAKAMBA!$D$22),0)</f>
        <v>994</v>
      </c>
      <c r="G71" s="52">
        <f t="shared" si="8"/>
        <v>2092</v>
      </c>
      <c r="H71" s="51">
        <f>ROUND('[2]Pop tot et prov'!$L$15*([2]MAKAMBA!B20/[2]MAKAMBA!$D$22),0)</f>
        <v>1127</v>
      </c>
      <c r="I71" s="51">
        <f>ROUND('[2]Pop tot et prov'!$L$15*([2]MAKAMBA!C20/[2]MAKAMBA!$D$22),0)</f>
        <v>1021</v>
      </c>
      <c r="J71" s="52">
        <f t="shared" si="9"/>
        <v>2148</v>
      </c>
      <c r="K71" s="51">
        <f>ROUND('[2]Pop tot et prov'!$L$16*([2]MAKAMBA!B20/[2]MAKAMBA!$D$22),0)</f>
        <v>1156</v>
      </c>
      <c r="L71" s="51">
        <f>ROUND('[2]Pop tot et prov'!$L$16*([2]MAKAMBA!C20/[2]MAKAMBA!$D$22),0)</f>
        <v>1047</v>
      </c>
      <c r="M71" s="52">
        <f t="shared" si="10"/>
        <v>2203</v>
      </c>
    </row>
    <row r="72" spans="1:13">
      <c r="A72" s="56" t="s">
        <v>39</v>
      </c>
      <c r="B72" s="51">
        <f>ROUND('[2]Pop tot et prov'!$L$13*([2]MAKAMBA!B21/[2]MAKAMBA!$D$22),0)</f>
        <v>1890</v>
      </c>
      <c r="C72" s="51">
        <f>ROUND('[2]Pop tot et prov'!$L$13*([2]MAKAMBA!C21/[2]MAKAMBA!$D$22),0)</f>
        <v>1749</v>
      </c>
      <c r="D72" s="52">
        <f t="shared" si="7"/>
        <v>3639</v>
      </c>
      <c r="E72" s="51">
        <f>ROUND('[2]Pop tot et prov'!$L$14*([2]MAKAMBA!B21/[2]MAKAMBA!$D$22),0)</f>
        <v>1944</v>
      </c>
      <c r="F72" s="51">
        <f>ROUND('[2]Pop tot et prov'!$L$14*([2]MAKAMBA!C21/[2]MAKAMBA!$D$22),0)</f>
        <v>1799</v>
      </c>
      <c r="G72" s="52">
        <f t="shared" si="8"/>
        <v>3743</v>
      </c>
      <c r="H72" s="51">
        <f>ROUND('[2]Pop tot et prov'!$L$15*([2]MAKAMBA!B21/[2]MAKAMBA!$D$22),0)</f>
        <v>1996</v>
      </c>
      <c r="I72" s="51">
        <f>ROUND('[2]Pop tot et prov'!$L$15*([2]MAKAMBA!C21/[2]MAKAMBA!$D$22),0)</f>
        <v>1847</v>
      </c>
      <c r="J72" s="52">
        <f t="shared" si="9"/>
        <v>3843</v>
      </c>
      <c r="K72" s="51">
        <f>ROUND('[2]Pop tot et prov'!$L$16*([2]MAKAMBA!B21/[2]MAKAMBA!$D$22),0)</f>
        <v>2047</v>
      </c>
      <c r="L72" s="51">
        <f>ROUND('[2]Pop tot et prov'!$L$16*([2]MAKAMBA!C21/[2]MAKAMBA!$D$22),0)</f>
        <v>1895</v>
      </c>
      <c r="M72" s="52">
        <f t="shared" si="10"/>
        <v>3942</v>
      </c>
    </row>
    <row r="73" spans="1:13">
      <c r="A73" s="49" t="s">
        <v>20</v>
      </c>
      <c r="B73" s="51">
        <f>SUM(B56:B72)</f>
        <v>269305</v>
      </c>
      <c r="C73" s="55">
        <f>SUM(C56:C72)</f>
        <v>271863</v>
      </c>
      <c r="D73" s="52">
        <f t="shared" si="7"/>
        <v>541168</v>
      </c>
      <c r="E73" s="51">
        <f>SUM(E56:E72)</f>
        <v>276933</v>
      </c>
      <c r="F73" s="55">
        <f>SUM(F56:F72)</f>
        <v>279564</v>
      </c>
      <c r="G73" s="52">
        <f t="shared" si="8"/>
        <v>556497</v>
      </c>
      <c r="H73" s="51">
        <f>SUM(H56:H72)</f>
        <v>284395</v>
      </c>
      <c r="I73" s="55">
        <f>SUM(I56:I72)</f>
        <v>287096</v>
      </c>
      <c r="J73" s="52">
        <f t="shared" si="9"/>
        <v>571491</v>
      </c>
      <c r="K73" s="51">
        <f>SUM(K56:K72)</f>
        <v>291642</v>
      </c>
      <c r="L73" s="55">
        <f>SUM(L56:L72)</f>
        <v>294412</v>
      </c>
      <c r="M73" s="52">
        <f t="shared" si="10"/>
        <v>586054</v>
      </c>
    </row>
    <row r="74" spans="1:13">
      <c r="A74" s="24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118" t="s">
        <v>21</v>
      </c>
      <c r="B75" s="108">
        <v>2020</v>
      </c>
      <c r="C75" s="108"/>
      <c r="D75" s="108"/>
      <c r="E75" s="108">
        <v>2021</v>
      </c>
      <c r="F75" s="108"/>
      <c r="G75" s="108"/>
      <c r="H75" s="108">
        <v>2022</v>
      </c>
      <c r="I75" s="108"/>
      <c r="J75" s="108"/>
      <c r="K75" s="108">
        <v>2023</v>
      </c>
      <c r="L75" s="108"/>
      <c r="M75" s="108"/>
    </row>
    <row r="76" spans="1:13">
      <c r="A76" s="118"/>
      <c r="B76" s="77" t="s">
        <v>57</v>
      </c>
      <c r="C76" s="77" t="s">
        <v>58</v>
      </c>
      <c r="D76" s="89" t="s">
        <v>59</v>
      </c>
      <c r="E76" s="77" t="s">
        <v>57</v>
      </c>
      <c r="F76" s="77" t="s">
        <v>58</v>
      </c>
      <c r="G76" s="89" t="s">
        <v>59</v>
      </c>
      <c r="H76" s="77" t="s">
        <v>57</v>
      </c>
      <c r="I76" s="77" t="s">
        <v>58</v>
      </c>
      <c r="J76" s="89" t="s">
        <v>59</v>
      </c>
      <c r="K76" s="77" t="s">
        <v>57</v>
      </c>
      <c r="L76" s="77" t="s">
        <v>58</v>
      </c>
      <c r="M76" s="89" t="s">
        <v>59</v>
      </c>
    </row>
    <row r="77" spans="1:13">
      <c r="A77" s="56" t="s">
        <v>23</v>
      </c>
      <c r="B77" s="51">
        <f>ROUND('[2]Pop tot et prov'!$L$17*([2]MAKAMBA!B5/[2]MAKAMBA!$D$22),0)</f>
        <v>56343</v>
      </c>
      <c r="C77" s="51">
        <f>ROUND('[2]Pop tot et prov'!$L$17*([2]MAKAMBA!C5/[2]MAKAMBA!$D$22),0)</f>
        <v>57447</v>
      </c>
      <c r="D77" s="52">
        <f t="shared" ref="D77:D94" si="11">SUM(B77:C77)</f>
        <v>113790</v>
      </c>
      <c r="E77" s="51">
        <f>ROUND('[2]Pop tot et prov'!$L$18*([2]MAKAMBA!B5/[2]MAKAMBA!$D$22),0)</f>
        <v>57602</v>
      </c>
      <c r="F77" s="51">
        <f>ROUND('[2]Pop tot et prov'!$L$18*([2]MAKAMBA!C5/[2]MAKAMBA!$D$22),0)</f>
        <v>58731</v>
      </c>
      <c r="G77" s="52">
        <f t="shared" ref="G77:G94" si="12">SUM(E77:F77)</f>
        <v>116333</v>
      </c>
      <c r="H77" s="51">
        <f>ROUND('[2]Pop tot et prov'!$L$19*([2]MAKAMBA!B5/[2]MAKAMBA!$D$22),0)</f>
        <v>58795</v>
      </c>
      <c r="I77" s="51">
        <f>ROUND('[2]Pop tot et prov'!$L$19*([2]MAKAMBA!C5/[2]MAKAMBA!$D$22),0)</f>
        <v>59947</v>
      </c>
      <c r="J77" s="52">
        <f t="shared" ref="J77:J94" si="13">SUM(H77:I77)</f>
        <v>118742</v>
      </c>
      <c r="K77" s="51">
        <f>ROUND('[2]Pop tot et prov'!$L$20*([2]MAKAMBA!B5/[2]MAKAMBA!$D$22),0)</f>
        <v>59915</v>
      </c>
      <c r="L77" s="51">
        <f>ROUND('[2]Pop tot et prov'!$L$20*([2]MAKAMBA!C5/[2]MAKAMBA!$D$22),0)</f>
        <v>61089</v>
      </c>
      <c r="M77" s="52">
        <f t="shared" ref="M77:M94" si="14">SUM(K77:L77)</f>
        <v>121004</v>
      </c>
    </row>
    <row r="78" spans="1:13">
      <c r="A78" s="56" t="s">
        <v>24</v>
      </c>
      <c r="B78" s="51">
        <f>ROUND('[2]Pop tot et prov'!$L$17*([2]MAKAMBA!B6/[2]MAKAMBA!$D$22),0)</f>
        <v>45613</v>
      </c>
      <c r="C78" s="51">
        <f>ROUND('[2]Pop tot et prov'!$L$17*([2]MAKAMBA!C6/[2]MAKAMBA!$D$22),0)</f>
        <v>46695</v>
      </c>
      <c r="D78" s="52">
        <f t="shared" si="11"/>
        <v>92308</v>
      </c>
      <c r="E78" s="51">
        <f>ROUND('[2]Pop tot et prov'!$L$18*([2]MAKAMBA!B6/[2]MAKAMBA!$D$22),0)</f>
        <v>46632</v>
      </c>
      <c r="F78" s="51">
        <f>ROUND('[2]Pop tot et prov'!$L$18*([2]MAKAMBA!C6/[2]MAKAMBA!$D$22),0)</f>
        <v>47738</v>
      </c>
      <c r="G78" s="52">
        <f t="shared" si="12"/>
        <v>94370</v>
      </c>
      <c r="H78" s="51">
        <f>ROUND('[2]Pop tot et prov'!$L$19*([2]MAKAMBA!B6/[2]MAKAMBA!$D$22),0)</f>
        <v>47598</v>
      </c>
      <c r="I78" s="51">
        <f>ROUND('[2]Pop tot et prov'!$L$19*([2]MAKAMBA!C6/[2]MAKAMBA!$D$22),0)</f>
        <v>48727</v>
      </c>
      <c r="J78" s="52">
        <f t="shared" si="13"/>
        <v>96325</v>
      </c>
      <c r="K78" s="51">
        <f>ROUND('[2]Pop tot et prov'!$L$20*([2]MAKAMBA!B6/[2]MAKAMBA!$D$22),0)</f>
        <v>48505</v>
      </c>
      <c r="L78" s="51">
        <f>ROUND('[2]Pop tot et prov'!$L$20*([2]MAKAMBA!C6/[2]MAKAMBA!$D$22),0)</f>
        <v>49655</v>
      </c>
      <c r="M78" s="52">
        <f t="shared" si="14"/>
        <v>98160</v>
      </c>
    </row>
    <row r="79" spans="1:13">
      <c r="A79" s="56" t="s">
        <v>25</v>
      </c>
      <c r="B79" s="51">
        <f>ROUND('[2]Pop tot et prov'!$L$17*([2]MAKAMBA!B7/[2]MAKAMBA!$D$22),0)</f>
        <v>38300</v>
      </c>
      <c r="C79" s="51">
        <f>ROUND('[2]Pop tot et prov'!$L$17*([2]MAKAMBA!C7/[2]MAKAMBA!$D$22),0)</f>
        <v>39764</v>
      </c>
      <c r="D79" s="52">
        <f t="shared" si="11"/>
        <v>78064</v>
      </c>
      <c r="E79" s="51">
        <f>ROUND('[2]Pop tot et prov'!$L$18*([2]MAKAMBA!B7/[2]MAKAMBA!$D$22),0)</f>
        <v>39156</v>
      </c>
      <c r="F79" s="51">
        <f>ROUND('[2]Pop tot et prov'!$L$18*([2]MAKAMBA!C7/[2]MAKAMBA!$D$22),0)</f>
        <v>40652</v>
      </c>
      <c r="G79" s="52">
        <f t="shared" si="12"/>
        <v>79808</v>
      </c>
      <c r="H79" s="51">
        <f>ROUND('[2]Pop tot et prov'!$L$19*([2]MAKAMBA!B7/[2]MAKAMBA!$D$22),0)</f>
        <v>39967</v>
      </c>
      <c r="I79" s="51">
        <f>ROUND('[2]Pop tot et prov'!$L$19*([2]MAKAMBA!C7/[2]MAKAMBA!$D$22),0)</f>
        <v>41494</v>
      </c>
      <c r="J79" s="52">
        <f t="shared" si="13"/>
        <v>81461</v>
      </c>
      <c r="K79" s="51">
        <f>ROUND('[2]Pop tot et prov'!$L$20*([2]MAKAMBA!B7/[2]MAKAMBA!$D$22),0)</f>
        <v>40728</v>
      </c>
      <c r="L79" s="51">
        <f>ROUND('[2]Pop tot et prov'!$L$20*([2]MAKAMBA!C7/[2]MAKAMBA!$D$22),0)</f>
        <v>42285</v>
      </c>
      <c r="M79" s="52">
        <f t="shared" si="14"/>
        <v>83013</v>
      </c>
    </row>
    <row r="80" spans="1:13">
      <c r="A80" s="56" t="s">
        <v>26</v>
      </c>
      <c r="B80" s="51">
        <f>ROUND('[2]Pop tot et prov'!$L$17*([2]MAKAMBA!B8/[2]MAKAMBA!$D$22),0)</f>
        <v>34057</v>
      </c>
      <c r="C80" s="51">
        <f>ROUND('[2]Pop tot et prov'!$L$17*([2]MAKAMBA!C8/[2]MAKAMBA!$D$22),0)</f>
        <v>36109</v>
      </c>
      <c r="D80" s="52">
        <f t="shared" si="11"/>
        <v>70166</v>
      </c>
      <c r="E80" s="51">
        <f>ROUND('[2]Pop tot et prov'!$L$18*([2]MAKAMBA!B8/[2]MAKAMBA!$D$22),0)</f>
        <v>34818</v>
      </c>
      <c r="F80" s="51">
        <f>ROUND('[2]Pop tot et prov'!$L$18*([2]MAKAMBA!C8/[2]MAKAMBA!$D$22),0)</f>
        <v>36916</v>
      </c>
      <c r="G80" s="52">
        <f t="shared" si="12"/>
        <v>71734</v>
      </c>
      <c r="H80" s="51">
        <f>ROUND('[2]Pop tot et prov'!$L$19*([2]MAKAMBA!B8/[2]MAKAMBA!$D$22),0)</f>
        <v>35539</v>
      </c>
      <c r="I80" s="51">
        <f>ROUND('[2]Pop tot et prov'!$L$19*([2]MAKAMBA!C8/[2]MAKAMBA!$D$22),0)</f>
        <v>37681</v>
      </c>
      <c r="J80" s="52">
        <f t="shared" si="13"/>
        <v>73220</v>
      </c>
      <c r="K80" s="51">
        <f>ROUND('[2]Pop tot et prov'!$L$20*([2]MAKAMBA!B8/[2]MAKAMBA!$D$22),0)</f>
        <v>36216</v>
      </c>
      <c r="L80" s="51">
        <f>ROUND('[2]Pop tot et prov'!$L$20*([2]MAKAMBA!C8/[2]MAKAMBA!$D$22),0)</f>
        <v>38399</v>
      </c>
      <c r="M80" s="52">
        <f t="shared" si="14"/>
        <v>74615</v>
      </c>
    </row>
    <row r="81" spans="1:13">
      <c r="A81" s="56" t="s">
        <v>27</v>
      </c>
      <c r="B81" s="51">
        <f>ROUND('[2]Pop tot et prov'!$L$17*([2]MAKAMBA!B9/[2]MAKAMBA!$D$22),0)</f>
        <v>24977</v>
      </c>
      <c r="C81" s="51">
        <f>ROUND('[2]Pop tot et prov'!$L$17*([2]MAKAMBA!C9/[2]MAKAMBA!$D$22),0)</f>
        <v>28219</v>
      </c>
      <c r="D81" s="52">
        <f t="shared" si="11"/>
        <v>53196</v>
      </c>
      <c r="E81" s="51">
        <f>ROUND('[2]Pop tot et prov'!$L$18*([2]MAKAMBA!B9/[2]MAKAMBA!$D$22),0)</f>
        <v>25535</v>
      </c>
      <c r="F81" s="51">
        <f>ROUND('[2]Pop tot et prov'!$L$18*([2]MAKAMBA!C9/[2]MAKAMBA!$D$22),0)</f>
        <v>28849</v>
      </c>
      <c r="G81" s="52">
        <f t="shared" si="12"/>
        <v>54384</v>
      </c>
      <c r="H81" s="51">
        <f>ROUND('[2]Pop tot et prov'!$L$19*([2]MAKAMBA!B9/[2]MAKAMBA!$D$22),0)</f>
        <v>26064</v>
      </c>
      <c r="I81" s="51">
        <f>ROUND('[2]Pop tot et prov'!$L$19*([2]MAKAMBA!C9/[2]MAKAMBA!$D$22),0)</f>
        <v>29447</v>
      </c>
      <c r="J81" s="52">
        <f t="shared" si="13"/>
        <v>55511</v>
      </c>
      <c r="K81" s="51">
        <f>ROUND('[2]Pop tot et prov'!$L$20*([2]MAKAMBA!B9/[2]MAKAMBA!$D$22),0)</f>
        <v>26560</v>
      </c>
      <c r="L81" s="51">
        <f>ROUND('[2]Pop tot et prov'!$L$20*([2]MAKAMBA!C9/[2]MAKAMBA!$D$22),0)</f>
        <v>30008</v>
      </c>
      <c r="M81" s="52">
        <f t="shared" si="14"/>
        <v>56568</v>
      </c>
    </row>
    <row r="82" spans="1:13">
      <c r="A82" s="56" t="s">
        <v>28</v>
      </c>
      <c r="B82" s="51">
        <f>ROUND('[2]Pop tot et prov'!$L$17*([2]MAKAMBA!B10/[2]MAKAMBA!$D$22),0)</f>
        <v>21807</v>
      </c>
      <c r="C82" s="51">
        <f>ROUND('[2]Pop tot et prov'!$L$17*([2]MAKAMBA!C10/[2]MAKAMBA!$D$22),0)</f>
        <v>22111</v>
      </c>
      <c r="D82" s="52">
        <f t="shared" si="11"/>
        <v>43918</v>
      </c>
      <c r="E82" s="51">
        <f>ROUND('[2]Pop tot et prov'!$L$18*([2]MAKAMBA!B10/[2]MAKAMBA!$D$22),0)</f>
        <v>22294</v>
      </c>
      <c r="F82" s="51">
        <f>ROUND('[2]Pop tot et prov'!$L$18*([2]MAKAMBA!C10/[2]MAKAMBA!$D$22),0)</f>
        <v>22605</v>
      </c>
      <c r="G82" s="52">
        <f t="shared" si="12"/>
        <v>44899</v>
      </c>
      <c r="H82" s="51">
        <f>ROUND('[2]Pop tot et prov'!$L$19*([2]MAKAMBA!B10/[2]MAKAMBA!$D$22),0)</f>
        <v>22756</v>
      </c>
      <c r="I82" s="51">
        <f>ROUND('[2]Pop tot et prov'!$L$19*([2]MAKAMBA!C10/[2]MAKAMBA!$D$22),0)</f>
        <v>23073</v>
      </c>
      <c r="J82" s="52">
        <f t="shared" si="13"/>
        <v>45829</v>
      </c>
      <c r="K82" s="51">
        <f>ROUND('[2]Pop tot et prov'!$L$20*([2]MAKAMBA!B10/[2]MAKAMBA!$D$22),0)</f>
        <v>23190</v>
      </c>
      <c r="L82" s="51">
        <f>ROUND('[2]Pop tot et prov'!$L$20*([2]MAKAMBA!C10/[2]MAKAMBA!$D$22),0)</f>
        <v>23513</v>
      </c>
      <c r="M82" s="52">
        <f t="shared" si="14"/>
        <v>46703</v>
      </c>
    </row>
    <row r="83" spans="1:13">
      <c r="A83" s="56" t="s">
        <v>29</v>
      </c>
      <c r="B83" s="51">
        <f>ROUND('[2]Pop tot et prov'!$L$17*([2]MAKAMBA!B11/[2]MAKAMBA!$D$22),0)</f>
        <v>16078</v>
      </c>
      <c r="C83" s="51">
        <f>ROUND('[2]Pop tot et prov'!$L$17*([2]MAKAMBA!C11/[2]MAKAMBA!$D$22),0)</f>
        <v>14819</v>
      </c>
      <c r="D83" s="52">
        <f t="shared" si="11"/>
        <v>30897</v>
      </c>
      <c r="E83" s="51">
        <f>ROUND('[2]Pop tot et prov'!$L$18*([2]MAKAMBA!B11/[2]MAKAMBA!$D$22),0)</f>
        <v>16437</v>
      </c>
      <c r="F83" s="51">
        <f>ROUND('[2]Pop tot et prov'!$L$18*([2]MAKAMBA!C11/[2]MAKAMBA!$D$22),0)</f>
        <v>15150</v>
      </c>
      <c r="G83" s="52">
        <f t="shared" si="12"/>
        <v>31587</v>
      </c>
      <c r="H83" s="51">
        <f>ROUND('[2]Pop tot et prov'!$L$19*([2]MAKAMBA!B11/[2]MAKAMBA!$D$22),0)</f>
        <v>16778</v>
      </c>
      <c r="I83" s="51">
        <f>ROUND('[2]Pop tot et prov'!$L$19*([2]MAKAMBA!C11/[2]MAKAMBA!$D$22),0)</f>
        <v>15464</v>
      </c>
      <c r="J83" s="52">
        <f t="shared" si="13"/>
        <v>32242</v>
      </c>
      <c r="K83" s="51">
        <f>ROUND('[2]Pop tot et prov'!$L$20*([2]MAKAMBA!B11/[2]MAKAMBA!$D$22),0)</f>
        <v>17097</v>
      </c>
      <c r="L83" s="51">
        <f>ROUND('[2]Pop tot et prov'!$L$20*([2]MAKAMBA!C11/[2]MAKAMBA!$D$22),0)</f>
        <v>15758</v>
      </c>
      <c r="M83" s="52">
        <f t="shared" si="14"/>
        <v>32855</v>
      </c>
    </row>
    <row r="84" spans="1:13">
      <c r="A84" s="56" t="s">
        <v>30</v>
      </c>
      <c r="B84" s="51">
        <f>ROUND('[2]Pop tot et prov'!$L$17*([2]MAKAMBA!B12/[2]MAKAMBA!$D$22),0)</f>
        <v>14901</v>
      </c>
      <c r="C84" s="51">
        <f>ROUND('[2]Pop tot et prov'!$L$17*([2]MAKAMBA!C12/[2]MAKAMBA!$D$22),0)</f>
        <v>14827</v>
      </c>
      <c r="D84" s="52">
        <f t="shared" si="11"/>
        <v>29728</v>
      </c>
      <c r="E84" s="51">
        <f>ROUND('[2]Pop tot et prov'!$L$18*([2]MAKAMBA!B12/[2]MAKAMBA!$D$22),0)</f>
        <v>15234</v>
      </c>
      <c r="F84" s="51">
        <f>ROUND('[2]Pop tot et prov'!$L$18*([2]MAKAMBA!C12/[2]MAKAMBA!$D$22),0)</f>
        <v>15159</v>
      </c>
      <c r="G84" s="52">
        <f t="shared" si="12"/>
        <v>30393</v>
      </c>
      <c r="H84" s="51">
        <f>ROUND('[2]Pop tot et prov'!$L$19*([2]MAKAMBA!B12/[2]MAKAMBA!$D$22),0)</f>
        <v>15550</v>
      </c>
      <c r="I84" s="51">
        <f>ROUND('[2]Pop tot et prov'!$L$19*([2]MAKAMBA!C12/[2]MAKAMBA!$D$22),0)</f>
        <v>15473</v>
      </c>
      <c r="J84" s="52">
        <f t="shared" si="13"/>
        <v>31023</v>
      </c>
      <c r="K84" s="51">
        <f>ROUND('[2]Pop tot et prov'!$L$20*([2]MAKAMBA!B12/[2]MAKAMBA!$D$22),0)</f>
        <v>15846</v>
      </c>
      <c r="L84" s="51">
        <f>ROUND('[2]Pop tot et prov'!$L$20*([2]MAKAMBA!C12/[2]MAKAMBA!$D$22),0)</f>
        <v>15767</v>
      </c>
      <c r="M84" s="52">
        <f t="shared" si="14"/>
        <v>31613</v>
      </c>
    </row>
    <row r="85" spans="1:13">
      <c r="A85" s="56" t="s">
        <v>31</v>
      </c>
      <c r="B85" s="51">
        <f>ROUND('[2]Pop tot et prov'!$L$17*([2]MAKAMBA!B13/[2]MAKAMBA!$D$22),0)</f>
        <v>11362</v>
      </c>
      <c r="C85" s="51">
        <f>ROUND('[2]Pop tot et prov'!$L$17*([2]MAKAMBA!C13/[2]MAKAMBA!$D$22),0)</f>
        <v>10942</v>
      </c>
      <c r="D85" s="52">
        <f t="shared" si="11"/>
        <v>22304</v>
      </c>
      <c r="E85" s="51">
        <f>ROUND('[2]Pop tot et prov'!$L$18*([2]MAKAMBA!B13/[2]MAKAMBA!$D$22),0)</f>
        <v>11616</v>
      </c>
      <c r="F85" s="51">
        <f>ROUND('[2]Pop tot et prov'!$L$18*([2]MAKAMBA!C13/[2]MAKAMBA!$D$22),0)</f>
        <v>11186</v>
      </c>
      <c r="G85" s="52">
        <f t="shared" si="12"/>
        <v>22802</v>
      </c>
      <c r="H85" s="51">
        <f>ROUND('[2]Pop tot et prov'!$L$19*([2]MAKAMBA!B13/[2]MAKAMBA!$D$22),0)</f>
        <v>11857</v>
      </c>
      <c r="I85" s="51">
        <f>ROUND('[2]Pop tot et prov'!$L$19*([2]MAKAMBA!C13/[2]MAKAMBA!$D$22),0)</f>
        <v>11418</v>
      </c>
      <c r="J85" s="52">
        <f t="shared" si="13"/>
        <v>23275</v>
      </c>
      <c r="K85" s="51">
        <f>ROUND('[2]Pop tot et prov'!$L$20*([2]MAKAMBA!B13/[2]MAKAMBA!$D$22),0)</f>
        <v>12083</v>
      </c>
      <c r="L85" s="51">
        <f>ROUND('[2]Pop tot et prov'!$L$20*([2]MAKAMBA!C13/[2]MAKAMBA!$D$22),0)</f>
        <v>11636</v>
      </c>
      <c r="M85" s="52">
        <f t="shared" si="14"/>
        <v>23719</v>
      </c>
    </row>
    <row r="86" spans="1:13">
      <c r="A86" s="56" t="s">
        <v>32</v>
      </c>
      <c r="B86" s="51">
        <f>ROUND('[2]Pop tot et prov'!$L$17*([2]MAKAMBA!B14/[2]MAKAMBA!$D$22),0)</f>
        <v>10623</v>
      </c>
      <c r="C86" s="51">
        <f>ROUND('[2]Pop tot et prov'!$L$17*([2]MAKAMBA!C14/[2]MAKAMBA!$D$22),0)</f>
        <v>8935</v>
      </c>
      <c r="D86" s="52">
        <f t="shared" si="11"/>
        <v>19558</v>
      </c>
      <c r="E86" s="51">
        <f>ROUND('[2]Pop tot et prov'!$L$18*([2]MAKAMBA!B14/[2]MAKAMBA!$D$22),0)</f>
        <v>10860</v>
      </c>
      <c r="F86" s="51">
        <f>ROUND('[2]Pop tot et prov'!$L$18*([2]MAKAMBA!C14/[2]MAKAMBA!$D$22),0)</f>
        <v>9135</v>
      </c>
      <c r="G86" s="52">
        <f t="shared" si="12"/>
        <v>19995</v>
      </c>
      <c r="H86" s="51">
        <f>ROUND('[2]Pop tot et prov'!$L$19*([2]MAKAMBA!B14/[2]MAKAMBA!$D$22),0)</f>
        <v>11085</v>
      </c>
      <c r="I86" s="51">
        <f>ROUND('[2]Pop tot et prov'!$L$19*([2]MAKAMBA!C14/[2]MAKAMBA!$D$22),0)</f>
        <v>9324</v>
      </c>
      <c r="J86" s="52">
        <f t="shared" si="13"/>
        <v>20409</v>
      </c>
      <c r="K86" s="51">
        <f>ROUND('[2]Pop tot et prov'!$L$20*([2]MAKAMBA!B14/[2]MAKAMBA!$D$22),0)</f>
        <v>11296</v>
      </c>
      <c r="L86" s="51">
        <f>ROUND('[2]Pop tot et prov'!$L$20*([2]MAKAMBA!C14/[2]MAKAMBA!$D$22),0)</f>
        <v>9502</v>
      </c>
      <c r="M86" s="52">
        <f t="shared" si="14"/>
        <v>20798</v>
      </c>
    </row>
    <row r="87" spans="1:13">
      <c r="A87" s="56" t="s">
        <v>33</v>
      </c>
      <c r="B87" s="51">
        <f>ROUND('[2]Pop tot et prov'!$L$17*([2]MAKAMBA!B15/[2]MAKAMBA!$D$22),0)</f>
        <v>8023</v>
      </c>
      <c r="C87" s="51">
        <f>ROUND('[2]Pop tot et prov'!$L$17*([2]MAKAMBA!C15/[2]MAKAMBA!$D$22),0)</f>
        <v>7003</v>
      </c>
      <c r="D87" s="52">
        <f t="shared" si="11"/>
        <v>15026</v>
      </c>
      <c r="E87" s="51">
        <f>ROUND('[2]Pop tot et prov'!$L$18*([2]MAKAMBA!B15/[2]MAKAMBA!$D$22),0)</f>
        <v>8202</v>
      </c>
      <c r="F87" s="51">
        <f>ROUND('[2]Pop tot et prov'!$L$18*([2]MAKAMBA!C15/[2]MAKAMBA!$D$22),0)</f>
        <v>7160</v>
      </c>
      <c r="G87" s="52">
        <f t="shared" si="12"/>
        <v>15362</v>
      </c>
      <c r="H87" s="51">
        <f>ROUND('[2]Pop tot et prov'!$L$19*([2]MAKAMBA!B15/[2]MAKAMBA!$D$22),0)</f>
        <v>8372</v>
      </c>
      <c r="I87" s="51">
        <f>ROUND('[2]Pop tot et prov'!$L$19*([2]MAKAMBA!C15/[2]MAKAMBA!$D$22),0)</f>
        <v>7308</v>
      </c>
      <c r="J87" s="52">
        <f t="shared" si="13"/>
        <v>15680</v>
      </c>
      <c r="K87" s="51">
        <f>ROUND('[2]Pop tot et prov'!$L$20*([2]MAKAMBA!B15/[2]MAKAMBA!$D$22),0)</f>
        <v>8532</v>
      </c>
      <c r="L87" s="51">
        <f>ROUND('[2]Pop tot et prov'!$L$20*([2]MAKAMBA!C15/[2]MAKAMBA!$D$22),0)</f>
        <v>7448</v>
      </c>
      <c r="M87" s="52">
        <f t="shared" si="14"/>
        <v>15980</v>
      </c>
    </row>
    <row r="88" spans="1:13">
      <c r="A88" s="56" t="s">
        <v>34</v>
      </c>
      <c r="B88" s="51">
        <f>ROUND('[2]Pop tot et prov'!$L$17*([2]MAKAMBA!B16/[2]MAKAMBA!$D$22),0)</f>
        <v>5065</v>
      </c>
      <c r="C88" s="51">
        <f>ROUND('[2]Pop tot et prov'!$L$17*([2]MAKAMBA!C16/[2]MAKAMBA!$D$22),0)</f>
        <v>3842</v>
      </c>
      <c r="D88" s="52">
        <f t="shared" si="11"/>
        <v>8907</v>
      </c>
      <c r="E88" s="51">
        <f>ROUND('[2]Pop tot et prov'!$L$18*([2]MAKAMBA!B16/[2]MAKAMBA!$D$22),0)</f>
        <v>5178</v>
      </c>
      <c r="F88" s="51">
        <f>ROUND('[2]Pop tot et prov'!$L$18*([2]MAKAMBA!C16/[2]MAKAMBA!$D$22),0)</f>
        <v>3928</v>
      </c>
      <c r="G88" s="52">
        <f t="shared" si="12"/>
        <v>9106</v>
      </c>
      <c r="H88" s="51">
        <f>ROUND('[2]Pop tot et prov'!$L$19*([2]MAKAMBA!B16/[2]MAKAMBA!$D$22),0)</f>
        <v>5285</v>
      </c>
      <c r="I88" s="51">
        <f>ROUND('[2]Pop tot et prov'!$L$19*([2]MAKAMBA!C16/[2]MAKAMBA!$D$22),0)</f>
        <v>4009</v>
      </c>
      <c r="J88" s="52">
        <f t="shared" si="13"/>
        <v>9294</v>
      </c>
      <c r="K88" s="51">
        <f>ROUND('[2]Pop tot et prov'!$L$20*([2]MAKAMBA!B16/[2]MAKAMBA!$D$22),0)</f>
        <v>5386</v>
      </c>
      <c r="L88" s="51">
        <f>ROUND('[2]Pop tot et prov'!$L$20*([2]MAKAMBA!C16/[2]MAKAMBA!$D$22),0)</f>
        <v>4086</v>
      </c>
      <c r="M88" s="52">
        <f t="shared" si="14"/>
        <v>9472</v>
      </c>
    </row>
    <row r="89" spans="1:13">
      <c r="A89" s="56" t="s">
        <v>35</v>
      </c>
      <c r="B89" s="51">
        <f>ROUND('[2]Pop tot et prov'!$L$17*([2]MAKAMBA!B17/[2]MAKAMBA!$D$22),0)</f>
        <v>3789</v>
      </c>
      <c r="C89" s="51">
        <f>ROUND('[2]Pop tot et prov'!$L$17*([2]MAKAMBA!C17/[2]MAKAMBA!$D$22),0)</f>
        <v>3438</v>
      </c>
      <c r="D89" s="52">
        <f t="shared" si="11"/>
        <v>7227</v>
      </c>
      <c r="E89" s="51">
        <f>ROUND('[2]Pop tot et prov'!$L$18*([2]MAKAMBA!B17/[2]MAKAMBA!$D$22),0)</f>
        <v>3874</v>
      </c>
      <c r="F89" s="51">
        <f>ROUND('[2]Pop tot et prov'!$L$18*([2]MAKAMBA!C17/[2]MAKAMBA!$D$22),0)</f>
        <v>3515</v>
      </c>
      <c r="G89" s="52">
        <f t="shared" si="12"/>
        <v>7389</v>
      </c>
      <c r="H89" s="51">
        <f>ROUND('[2]Pop tot et prov'!$L$19*([2]MAKAMBA!B17/[2]MAKAMBA!$D$22),0)</f>
        <v>3954</v>
      </c>
      <c r="I89" s="51">
        <f>ROUND('[2]Pop tot et prov'!$L$19*([2]MAKAMBA!C17/[2]MAKAMBA!$D$22),0)</f>
        <v>3588</v>
      </c>
      <c r="J89" s="52">
        <f t="shared" si="13"/>
        <v>7542</v>
      </c>
      <c r="K89" s="51">
        <f>ROUND('[2]Pop tot et prov'!$L$20*([2]MAKAMBA!B17/[2]MAKAMBA!$D$22),0)</f>
        <v>4030</v>
      </c>
      <c r="L89" s="51">
        <f>ROUND('[2]Pop tot et prov'!$L$20*([2]MAKAMBA!C17/[2]MAKAMBA!$D$22),0)</f>
        <v>3656</v>
      </c>
      <c r="M89" s="52">
        <f t="shared" si="14"/>
        <v>7686</v>
      </c>
    </row>
    <row r="90" spans="1:13">
      <c r="A90" s="56" t="s">
        <v>36</v>
      </c>
      <c r="B90" s="51">
        <f>ROUND('[2]Pop tot et prov'!$L$17*([2]MAKAMBA!B18/[2]MAKAMBA!$D$22),0)</f>
        <v>2358</v>
      </c>
      <c r="C90" s="51">
        <f>ROUND('[2]Pop tot et prov'!$L$17*([2]MAKAMBA!C18/[2]MAKAMBA!$D$22),0)</f>
        <v>2096</v>
      </c>
      <c r="D90" s="52">
        <f t="shared" si="11"/>
        <v>4454</v>
      </c>
      <c r="E90" s="51">
        <f>ROUND('[2]Pop tot et prov'!$L$18*([2]MAKAMBA!B18/[2]MAKAMBA!$D$22),0)</f>
        <v>2410</v>
      </c>
      <c r="F90" s="51">
        <f>ROUND('[2]Pop tot et prov'!$L$18*([2]MAKAMBA!C18/[2]MAKAMBA!$D$22),0)</f>
        <v>2143</v>
      </c>
      <c r="G90" s="52">
        <f t="shared" si="12"/>
        <v>4553</v>
      </c>
      <c r="H90" s="51">
        <f>ROUND('[2]Pop tot et prov'!$L$19*([2]MAKAMBA!B18/[2]MAKAMBA!$D$22),0)</f>
        <v>2460</v>
      </c>
      <c r="I90" s="51">
        <f>ROUND('[2]Pop tot et prov'!$L$19*([2]MAKAMBA!C18/[2]MAKAMBA!$D$22),0)</f>
        <v>2187</v>
      </c>
      <c r="J90" s="52">
        <f t="shared" si="13"/>
        <v>4647</v>
      </c>
      <c r="K90" s="51">
        <f>ROUND('[2]Pop tot et prov'!$L$20*([2]MAKAMBA!B18/[2]MAKAMBA!$D$22),0)</f>
        <v>2507</v>
      </c>
      <c r="L90" s="51">
        <f>ROUND('[2]Pop tot et prov'!$L$20*([2]MAKAMBA!C18/[2]MAKAMBA!$D$22),0)</f>
        <v>2229</v>
      </c>
      <c r="M90" s="52">
        <f t="shared" si="14"/>
        <v>4736</v>
      </c>
    </row>
    <row r="91" spans="1:13">
      <c r="A91" s="56" t="s">
        <v>37</v>
      </c>
      <c r="B91" s="51">
        <f>ROUND('[2]Pop tot et prov'!$L$17*([2]MAKAMBA!B19/[2]MAKAMBA!$D$22),0)</f>
        <v>2049</v>
      </c>
      <c r="C91" s="51">
        <f>ROUND('[2]Pop tot et prov'!$L$17*([2]MAKAMBA!C19/[2]MAKAMBA!$D$22),0)</f>
        <v>2200</v>
      </c>
      <c r="D91" s="52">
        <f t="shared" si="11"/>
        <v>4249</v>
      </c>
      <c r="E91" s="51">
        <f>ROUND('[2]Pop tot et prov'!$L$18*([2]MAKAMBA!B19/[2]MAKAMBA!$D$22),0)</f>
        <v>2094</v>
      </c>
      <c r="F91" s="51">
        <f>ROUND('[2]Pop tot et prov'!$L$18*([2]MAKAMBA!C19/[2]MAKAMBA!$D$22),0)</f>
        <v>2250</v>
      </c>
      <c r="G91" s="52">
        <f t="shared" si="12"/>
        <v>4344</v>
      </c>
      <c r="H91" s="51">
        <f>ROUND('[2]Pop tot et prov'!$L$19*([2]MAKAMBA!B19/[2]MAKAMBA!$D$22),0)</f>
        <v>2138</v>
      </c>
      <c r="I91" s="51">
        <f>ROUND('[2]Pop tot et prov'!$L$19*([2]MAKAMBA!C19/[2]MAKAMBA!$D$22),0)</f>
        <v>2296</v>
      </c>
      <c r="J91" s="52">
        <f t="shared" si="13"/>
        <v>4434</v>
      </c>
      <c r="K91" s="51">
        <f>ROUND('[2]Pop tot et prov'!$L$20*([2]MAKAMBA!B19/[2]MAKAMBA!$D$22),0)</f>
        <v>2178</v>
      </c>
      <c r="L91" s="51">
        <f>ROUND('[2]Pop tot et prov'!$L$20*([2]MAKAMBA!C19/[2]MAKAMBA!$D$22),0)</f>
        <v>2340</v>
      </c>
      <c r="M91" s="52">
        <f t="shared" si="14"/>
        <v>4518</v>
      </c>
    </row>
    <row r="92" spans="1:13">
      <c r="A92" s="56" t="s">
        <v>38</v>
      </c>
      <c r="B92" s="51">
        <f>ROUND('[2]Pop tot et prov'!$L$17*([2]MAKAMBA!B20/[2]MAKAMBA!$D$22),0)</f>
        <v>1184</v>
      </c>
      <c r="C92" s="51">
        <f>ROUND('[2]Pop tot et prov'!$L$17*([2]MAKAMBA!C20/[2]MAKAMBA!$D$22),0)</f>
        <v>1072</v>
      </c>
      <c r="D92" s="52">
        <f t="shared" si="11"/>
        <v>2256</v>
      </c>
      <c r="E92" s="51">
        <f>ROUND('[2]Pop tot et prov'!$L$18*([2]MAKAMBA!B20/[2]MAKAMBA!$D$22),0)</f>
        <v>1210</v>
      </c>
      <c r="F92" s="51">
        <f>ROUND('[2]Pop tot et prov'!$L$18*([2]MAKAMBA!C20/[2]MAKAMBA!$D$22),0)</f>
        <v>1096</v>
      </c>
      <c r="G92" s="52">
        <f t="shared" si="12"/>
        <v>2306</v>
      </c>
      <c r="H92" s="51">
        <f>ROUND('[2]Pop tot et prov'!$L$19*([2]MAKAMBA!B20/[2]MAKAMBA!$D$22),0)</f>
        <v>1235</v>
      </c>
      <c r="I92" s="51">
        <f>ROUND('[2]Pop tot et prov'!$L$19*([2]MAKAMBA!C20/[2]MAKAMBA!$D$22),0)</f>
        <v>1119</v>
      </c>
      <c r="J92" s="52">
        <f t="shared" si="13"/>
        <v>2354</v>
      </c>
      <c r="K92" s="51">
        <f>ROUND('[2]Pop tot et prov'!$L$20*([2]MAKAMBA!B20/[2]MAKAMBA!$D$22),0)</f>
        <v>1259</v>
      </c>
      <c r="L92" s="51">
        <f>ROUND('[2]Pop tot et prov'!$L$20*([2]MAKAMBA!C20/[2]MAKAMBA!$D$22),0)</f>
        <v>1140</v>
      </c>
      <c r="M92" s="52">
        <f t="shared" si="14"/>
        <v>2399</v>
      </c>
    </row>
    <row r="93" spans="1:13">
      <c r="A93" s="56" t="s">
        <v>39</v>
      </c>
      <c r="B93" s="51">
        <f>ROUND('[2]Pop tot et prov'!$L$17*([2]MAKAMBA!B21/[2]MAKAMBA!$D$22),0)</f>
        <v>2096</v>
      </c>
      <c r="C93" s="51">
        <f>ROUND('[2]Pop tot et prov'!$L$17*([2]MAKAMBA!C21/[2]MAKAMBA!$D$22),0)</f>
        <v>1940</v>
      </c>
      <c r="D93" s="52">
        <f t="shared" si="11"/>
        <v>4036</v>
      </c>
      <c r="E93" s="51">
        <f>ROUND('[2]Pop tot et prov'!$L$18*([2]MAKAMBA!B21/[2]MAKAMBA!$D$22),0)</f>
        <v>2143</v>
      </c>
      <c r="F93" s="51">
        <f>ROUND('[2]Pop tot et prov'!$L$18*([2]MAKAMBA!C21/[2]MAKAMBA!$D$22),0)</f>
        <v>1983</v>
      </c>
      <c r="G93" s="52">
        <f t="shared" si="12"/>
        <v>4126</v>
      </c>
      <c r="H93" s="51">
        <f>ROUND('[2]Pop tot et prov'!$L$19*([2]MAKAMBA!B21/[2]MAKAMBA!$D$22),0)</f>
        <v>2187</v>
      </c>
      <c r="I93" s="51">
        <f>ROUND('[2]Pop tot et prov'!$L$19*([2]MAKAMBA!C21/[2]MAKAMBA!$D$22),0)</f>
        <v>2024</v>
      </c>
      <c r="J93" s="52">
        <f t="shared" si="13"/>
        <v>4211</v>
      </c>
      <c r="K93" s="51">
        <f>ROUND('[2]Pop tot et prov'!$L$20*([2]MAKAMBA!B21/[2]MAKAMBA!$D$22),0)</f>
        <v>2229</v>
      </c>
      <c r="L93" s="51">
        <f>ROUND('[2]Pop tot et prov'!$L$20*([2]MAKAMBA!C21/[2]MAKAMBA!$D$22),0)</f>
        <v>2063</v>
      </c>
      <c r="M93" s="52">
        <f t="shared" si="14"/>
        <v>4292</v>
      </c>
    </row>
    <row r="94" spans="1:13">
      <c r="A94" s="49" t="s">
        <v>20</v>
      </c>
      <c r="B94" s="51">
        <f>SUM(B77:B93)</f>
        <v>298625</v>
      </c>
      <c r="C94" s="55">
        <f>SUM(C77:C93)</f>
        <v>301459</v>
      </c>
      <c r="D94" s="52">
        <f t="shared" si="11"/>
        <v>600084</v>
      </c>
      <c r="E94" s="51">
        <f>SUM(E77:E93)</f>
        <v>305295</v>
      </c>
      <c r="F94" s="55">
        <f>SUM(F77:F93)</f>
        <v>308196</v>
      </c>
      <c r="G94" s="52">
        <f t="shared" si="12"/>
        <v>613491</v>
      </c>
      <c r="H94" s="51">
        <f>SUM(H77:H93)</f>
        <v>311620</v>
      </c>
      <c r="I94" s="55">
        <f>SUM(I77:I93)</f>
        <v>314579</v>
      </c>
      <c r="J94" s="52">
        <f t="shared" si="13"/>
        <v>626199</v>
      </c>
      <c r="K94" s="51">
        <f>SUM(K77:K93)</f>
        <v>317557</v>
      </c>
      <c r="L94" s="55">
        <f>SUM(L77:L93)</f>
        <v>320574</v>
      </c>
      <c r="M94" s="52">
        <f t="shared" si="14"/>
        <v>638131</v>
      </c>
    </row>
    <row r="95" spans="1:13">
      <c r="A95" s="24"/>
      <c r="B95" s="8"/>
      <c r="C95" s="8"/>
      <c r="D95" s="8"/>
      <c r="E95" s="8"/>
      <c r="F95" s="8"/>
      <c r="G95" s="8"/>
      <c r="H95" s="8"/>
      <c r="I95" s="8"/>
      <c r="J95" s="8"/>
    </row>
    <row r="96" spans="1:13">
      <c r="A96" s="24"/>
      <c r="B96" s="8"/>
      <c r="C96" s="8"/>
      <c r="D96" s="8"/>
      <c r="E96" s="8"/>
      <c r="F96" s="8"/>
      <c r="G96" s="8"/>
      <c r="H96" s="8"/>
      <c r="I96" s="8"/>
      <c r="J96" s="8"/>
    </row>
    <row r="97" spans="1:13">
      <c r="A97" s="24"/>
      <c r="B97" s="8"/>
      <c r="C97" s="8"/>
      <c r="D97" s="8"/>
      <c r="E97" s="8"/>
      <c r="F97" s="8"/>
      <c r="G97" s="8"/>
      <c r="H97" s="8"/>
      <c r="I97" s="8"/>
      <c r="J97" s="8"/>
    </row>
    <row r="98" spans="1:13">
      <c r="A98" s="24"/>
      <c r="B98" s="8"/>
      <c r="C98" s="8"/>
      <c r="D98" s="8"/>
      <c r="E98" s="8"/>
      <c r="F98" s="8"/>
      <c r="G98" s="8"/>
      <c r="H98" s="8"/>
      <c r="I98" s="8"/>
      <c r="J98" s="8"/>
    </row>
    <row r="99" spans="1:13">
      <c r="A99" s="24"/>
      <c r="B99" s="8"/>
      <c r="C99" s="8"/>
      <c r="D99" s="8"/>
      <c r="E99" s="8"/>
      <c r="F99" s="8"/>
      <c r="G99" s="8"/>
      <c r="H99" s="8"/>
      <c r="I99" s="8"/>
      <c r="J99" s="8"/>
    </row>
    <row r="100" spans="1:13">
      <c r="A100" s="24"/>
      <c r="B100" s="8"/>
      <c r="C100" s="8"/>
      <c r="D100" s="8"/>
      <c r="E100" s="8"/>
      <c r="F100" s="8"/>
      <c r="G100" s="8"/>
      <c r="H100" s="8"/>
      <c r="I100" s="8"/>
      <c r="J100" s="8"/>
    </row>
    <row r="101" spans="1:13">
      <c r="A101" s="24"/>
      <c r="B101" s="8"/>
      <c r="C101" s="8"/>
      <c r="D101" s="8"/>
      <c r="E101" s="8"/>
      <c r="F101" s="8"/>
      <c r="G101" s="8"/>
      <c r="H101" s="8"/>
      <c r="I101" s="8"/>
      <c r="J101" s="8"/>
    </row>
    <row r="102" spans="1:13">
      <c r="A102" s="24"/>
      <c r="B102" s="8"/>
      <c r="C102" s="8"/>
      <c r="D102" s="8"/>
      <c r="E102" s="8"/>
      <c r="F102" s="8"/>
      <c r="G102" s="8"/>
      <c r="H102" s="8"/>
      <c r="I102" s="8"/>
      <c r="J102" s="8"/>
    </row>
    <row r="103" spans="1:13">
      <c r="A103" s="7" t="s">
        <v>76</v>
      </c>
      <c r="B103" s="44"/>
      <c r="C103" s="7"/>
      <c r="D103" s="7"/>
      <c r="E103" s="7"/>
      <c r="F103" s="7"/>
      <c r="G103" s="7"/>
      <c r="H103" s="7"/>
      <c r="I103" s="7"/>
      <c r="J103" s="68"/>
    </row>
    <row r="104" spans="1:13">
      <c r="A104" s="24"/>
      <c r="B104" s="8"/>
      <c r="C104" s="8"/>
      <c r="D104" s="8"/>
      <c r="E104" s="8"/>
      <c r="F104" s="8"/>
      <c r="G104" s="8"/>
      <c r="H104" s="8"/>
      <c r="I104" s="8"/>
      <c r="J104" s="8"/>
    </row>
    <row r="105" spans="1:13">
      <c r="A105" s="118" t="s">
        <v>21</v>
      </c>
      <c r="B105" s="113">
        <v>2024</v>
      </c>
      <c r="C105" s="114"/>
      <c r="D105" s="115"/>
      <c r="E105" s="108">
        <v>2025</v>
      </c>
      <c r="F105" s="108"/>
      <c r="G105" s="108"/>
      <c r="H105" s="108">
        <v>2026</v>
      </c>
      <c r="I105" s="108"/>
      <c r="J105" s="108"/>
      <c r="K105" s="108">
        <v>2027</v>
      </c>
      <c r="L105" s="108"/>
      <c r="M105" s="108"/>
    </row>
    <row r="106" spans="1:13">
      <c r="A106" s="118"/>
      <c r="B106" s="77" t="s">
        <v>57</v>
      </c>
      <c r="C106" s="77" t="s">
        <v>58</v>
      </c>
      <c r="D106" s="89" t="s">
        <v>59</v>
      </c>
      <c r="E106" s="77" t="s">
        <v>57</v>
      </c>
      <c r="F106" s="77" t="s">
        <v>58</v>
      </c>
      <c r="G106" s="89" t="s">
        <v>59</v>
      </c>
      <c r="H106" s="77" t="s">
        <v>57</v>
      </c>
      <c r="I106" s="77" t="s">
        <v>58</v>
      </c>
      <c r="J106" s="89" t="s">
        <v>59</v>
      </c>
      <c r="K106" s="77" t="s">
        <v>57</v>
      </c>
      <c r="L106" s="77" t="s">
        <v>58</v>
      </c>
      <c r="M106" s="89" t="s">
        <v>59</v>
      </c>
    </row>
    <row r="107" spans="1:13">
      <c r="A107" s="56" t="s">
        <v>23</v>
      </c>
      <c r="B107" s="51">
        <f>ROUND('[2]Pop tot et prov'!$L$21*([2]MAKAMBA!B5/[2]MAKAMBA!$D$22),0)</f>
        <v>60959</v>
      </c>
      <c r="C107" s="51">
        <f>ROUND('[2]Pop tot et prov'!$L$21*([2]MAKAMBA!C5/[2]MAKAMBA!$D$22),0)</f>
        <v>62154</v>
      </c>
      <c r="D107" s="52">
        <f t="shared" ref="D107:D124" si="15">SUM(B107:C107)</f>
        <v>123113</v>
      </c>
      <c r="E107" s="51">
        <f>ROUND('[2]Pop tot et prov'!$L$22*([2]MAKAMBA!B5/[2]MAKAMBA!$D$22),0)</f>
        <v>61923</v>
      </c>
      <c r="F107" s="51">
        <f>ROUND('[2]Pop tot et prov'!$L$22*([2]MAKAMBA!C5/[2]MAKAMBA!$D$22),0)</f>
        <v>63136</v>
      </c>
      <c r="G107" s="52">
        <f t="shared" ref="G107:G124" si="16">SUM(E107:F107)</f>
        <v>125059</v>
      </c>
      <c r="H107" s="51">
        <f>ROUND('[2]Pop tot et prov'!$L$23*([2]MAKAMBA!B5/[2]MAKAMBA!$D$22),0)</f>
        <v>62920</v>
      </c>
      <c r="I107" s="51">
        <f>ROUND('[2]Pop tot et prov'!$L$23*([2]MAKAMBA!C5/[2]MAKAMBA!$D$22),0)</f>
        <v>64153</v>
      </c>
      <c r="J107" s="52">
        <f t="shared" ref="J107:J124" si="17">SUM(H107:I107)</f>
        <v>127073</v>
      </c>
      <c r="K107" s="51">
        <f>ROUND('[2]Pop tot et prov'!$L$24*([2]MAKAMBA!B5/[2]MAKAMBA!$D$22),0)</f>
        <v>63945</v>
      </c>
      <c r="L107" s="51">
        <f>ROUND('[2]Pop tot et prov'!$L$24*([2]MAKAMBA!C5/[2]MAKAMBA!$D$22),0)</f>
        <v>65199</v>
      </c>
      <c r="M107" s="52">
        <f t="shared" ref="M107:M124" si="18">SUM(K107:L107)</f>
        <v>129144</v>
      </c>
    </row>
    <row r="108" spans="1:13">
      <c r="A108" s="56" t="s">
        <v>24</v>
      </c>
      <c r="B108" s="51">
        <f>ROUND('[2]Pop tot et prov'!$L$21*([2]MAKAMBA!B6/[2]MAKAMBA!$D$22),0)</f>
        <v>49350</v>
      </c>
      <c r="C108" s="51">
        <f>ROUND('[2]Pop tot et prov'!$L$21*([2]MAKAMBA!C6/[2]MAKAMBA!$D$22),0)</f>
        <v>50520</v>
      </c>
      <c r="D108" s="52">
        <f t="shared" si="15"/>
        <v>99870</v>
      </c>
      <c r="E108" s="51">
        <f>ROUND('[2]Pop tot et prov'!$L$22*([2]MAKAMBA!B6/[2]MAKAMBA!$D$22),0)</f>
        <v>50130</v>
      </c>
      <c r="F108" s="51">
        <f>ROUND('[2]Pop tot et prov'!$L$22*([2]MAKAMBA!C6/[2]MAKAMBA!$D$22),0)</f>
        <v>51319</v>
      </c>
      <c r="G108" s="52">
        <f t="shared" si="16"/>
        <v>101449</v>
      </c>
      <c r="H108" s="51">
        <f>ROUND('[2]Pop tot et prov'!$L$23*([2]MAKAMBA!B6/[2]MAKAMBA!$D$22),0)</f>
        <v>50937</v>
      </c>
      <c r="I108" s="51">
        <f>ROUND('[2]Pop tot et prov'!$L$23*([2]MAKAMBA!C6/[2]MAKAMBA!$D$22),0)</f>
        <v>52145</v>
      </c>
      <c r="J108" s="52">
        <f t="shared" si="17"/>
        <v>103082</v>
      </c>
      <c r="K108" s="51">
        <f>ROUND('[2]Pop tot et prov'!$L$24*([2]MAKAMBA!B6/[2]MAKAMBA!$D$22),0)</f>
        <v>51767</v>
      </c>
      <c r="L108" s="51">
        <f>ROUND('[2]Pop tot et prov'!$L$24*([2]MAKAMBA!C6/[2]MAKAMBA!$D$22),0)</f>
        <v>52995</v>
      </c>
      <c r="M108" s="52">
        <f t="shared" si="18"/>
        <v>104762</v>
      </c>
    </row>
    <row r="109" spans="1:13">
      <c r="A109" s="56" t="s">
        <v>25</v>
      </c>
      <c r="B109" s="51">
        <f>ROUND('[2]Pop tot et prov'!$L$21*([2]MAKAMBA!B7/[2]MAKAMBA!$D$22),0)</f>
        <v>41438</v>
      </c>
      <c r="C109" s="51">
        <f>ROUND('[2]Pop tot et prov'!$L$21*([2]MAKAMBA!C7/[2]MAKAMBA!$D$22),0)</f>
        <v>43021</v>
      </c>
      <c r="D109" s="52">
        <f t="shared" si="15"/>
        <v>84459</v>
      </c>
      <c r="E109" s="51">
        <f>ROUND('[2]Pop tot et prov'!$L$22*([2]MAKAMBA!B7/[2]MAKAMBA!$D$22),0)</f>
        <v>42093</v>
      </c>
      <c r="F109" s="51">
        <f>ROUND('[2]Pop tot et prov'!$L$22*([2]MAKAMBA!C7/[2]MAKAMBA!$D$22),0)</f>
        <v>43701</v>
      </c>
      <c r="G109" s="52">
        <f t="shared" si="16"/>
        <v>85794</v>
      </c>
      <c r="H109" s="51">
        <f>ROUND('[2]Pop tot et prov'!$L$23*([2]MAKAMBA!B7/[2]MAKAMBA!$D$22),0)</f>
        <v>42771</v>
      </c>
      <c r="I109" s="51">
        <f>ROUND('[2]Pop tot et prov'!$L$23*([2]MAKAMBA!C7/[2]MAKAMBA!$D$22),0)</f>
        <v>44405</v>
      </c>
      <c r="J109" s="52">
        <f t="shared" si="17"/>
        <v>87176</v>
      </c>
      <c r="K109" s="51">
        <f>ROUND('[2]Pop tot et prov'!$L$24*([2]MAKAMBA!B7/[2]MAKAMBA!$D$22),0)</f>
        <v>43468</v>
      </c>
      <c r="L109" s="51">
        <f>ROUND('[2]Pop tot et prov'!$L$24*([2]MAKAMBA!C7/[2]MAKAMBA!$D$22),0)</f>
        <v>45129</v>
      </c>
      <c r="M109" s="52">
        <f t="shared" si="18"/>
        <v>88597</v>
      </c>
    </row>
    <row r="110" spans="1:13">
      <c r="A110" s="56" t="s">
        <v>26</v>
      </c>
      <c r="B110" s="51">
        <f>ROUND('[2]Pop tot et prov'!$L$21*([2]MAKAMBA!B8/[2]MAKAMBA!$D$22),0)</f>
        <v>36847</v>
      </c>
      <c r="C110" s="51">
        <f>ROUND('[2]Pop tot et prov'!$L$21*([2]MAKAMBA!C8/[2]MAKAMBA!$D$22),0)</f>
        <v>39068</v>
      </c>
      <c r="D110" s="52">
        <f t="shared" si="15"/>
        <v>75915</v>
      </c>
      <c r="E110" s="51">
        <f>ROUND('[2]Pop tot et prov'!$L$22*([2]MAKAMBA!B8/[2]MAKAMBA!$D$22),0)</f>
        <v>37429</v>
      </c>
      <c r="F110" s="51">
        <f>ROUND('[2]Pop tot et prov'!$L$22*([2]MAKAMBA!C8/[2]MAKAMBA!$D$22),0)</f>
        <v>39685</v>
      </c>
      <c r="G110" s="52">
        <f t="shared" si="16"/>
        <v>77114</v>
      </c>
      <c r="H110" s="51">
        <f>ROUND('[2]Pop tot et prov'!$L$23*([2]MAKAMBA!B8/[2]MAKAMBA!$D$22),0)</f>
        <v>38032</v>
      </c>
      <c r="I110" s="51">
        <f>ROUND('[2]Pop tot et prov'!$L$23*([2]MAKAMBA!C8/[2]MAKAMBA!$D$22),0)</f>
        <v>40324</v>
      </c>
      <c r="J110" s="52">
        <f t="shared" si="17"/>
        <v>78356</v>
      </c>
      <c r="K110" s="51">
        <f>ROUND('[2]Pop tot et prov'!$L$24*([2]MAKAMBA!B8/[2]MAKAMBA!$D$22),0)</f>
        <v>38652</v>
      </c>
      <c r="L110" s="51">
        <f>ROUND('[2]Pop tot et prov'!$L$24*([2]MAKAMBA!C8/[2]MAKAMBA!$D$22),0)</f>
        <v>40982</v>
      </c>
      <c r="M110" s="52">
        <f t="shared" si="18"/>
        <v>79634</v>
      </c>
    </row>
    <row r="111" spans="1:13">
      <c r="A111" s="56" t="s">
        <v>27</v>
      </c>
      <c r="B111" s="51">
        <f>ROUND('[2]Pop tot et prov'!$L$21*([2]MAKAMBA!B9/[2]MAKAMBA!$D$22),0)</f>
        <v>27023</v>
      </c>
      <c r="C111" s="51">
        <f>ROUND('[2]Pop tot et prov'!$L$21*([2]MAKAMBA!C9/[2]MAKAMBA!$D$22),0)</f>
        <v>30531</v>
      </c>
      <c r="D111" s="52">
        <f t="shared" si="15"/>
        <v>57554</v>
      </c>
      <c r="E111" s="51">
        <f>ROUND('[2]Pop tot et prov'!$L$22*([2]MAKAMBA!B9/[2]MAKAMBA!$D$22),0)</f>
        <v>27450</v>
      </c>
      <c r="F111" s="51">
        <f>ROUND('[2]Pop tot et prov'!$L$22*([2]MAKAMBA!C9/[2]MAKAMBA!$D$22),0)</f>
        <v>31013</v>
      </c>
      <c r="G111" s="52">
        <f t="shared" si="16"/>
        <v>58463</v>
      </c>
      <c r="H111" s="51">
        <f>ROUND('[2]Pop tot et prov'!$L$23*([2]MAKAMBA!B9/[2]MAKAMBA!$D$22),0)</f>
        <v>27892</v>
      </c>
      <c r="I111" s="51">
        <f>ROUND('[2]Pop tot et prov'!$L$23*([2]MAKAMBA!C9/[2]MAKAMBA!$D$22),0)</f>
        <v>31513</v>
      </c>
      <c r="J111" s="52">
        <f t="shared" si="17"/>
        <v>59405</v>
      </c>
      <c r="K111" s="51">
        <f>ROUND('[2]Pop tot et prov'!$L$24*([2]MAKAMBA!B9/[2]MAKAMBA!$D$22),0)</f>
        <v>28347</v>
      </c>
      <c r="L111" s="51">
        <f>ROUND('[2]Pop tot et prov'!$L$24*([2]MAKAMBA!C9/[2]MAKAMBA!$D$22),0)</f>
        <v>32026</v>
      </c>
      <c r="M111" s="52">
        <f t="shared" si="18"/>
        <v>60373</v>
      </c>
    </row>
    <row r="112" spans="1:13">
      <c r="A112" s="56" t="s">
        <v>28</v>
      </c>
      <c r="B112" s="51">
        <f>ROUND('[2]Pop tot et prov'!$L$21*([2]MAKAMBA!B10/[2]MAKAMBA!$D$22),0)</f>
        <v>23594</v>
      </c>
      <c r="C112" s="51">
        <f>ROUND('[2]Pop tot et prov'!$L$21*([2]MAKAMBA!C10/[2]MAKAMBA!$D$22),0)</f>
        <v>23922</v>
      </c>
      <c r="D112" s="52">
        <f t="shared" si="15"/>
        <v>47516</v>
      </c>
      <c r="E112" s="51">
        <f>ROUND('[2]Pop tot et prov'!$L$22*([2]MAKAMBA!B10/[2]MAKAMBA!$D$22),0)</f>
        <v>23967</v>
      </c>
      <c r="F112" s="51">
        <f>ROUND('[2]Pop tot et prov'!$L$22*([2]MAKAMBA!C10/[2]MAKAMBA!$D$22),0)</f>
        <v>24300</v>
      </c>
      <c r="G112" s="52">
        <f t="shared" si="16"/>
        <v>48267</v>
      </c>
      <c r="H112" s="51">
        <f>ROUND('[2]Pop tot et prov'!$L$23*([2]MAKAMBA!B10/[2]MAKAMBA!$D$22),0)</f>
        <v>24353</v>
      </c>
      <c r="I112" s="51">
        <f>ROUND('[2]Pop tot et prov'!$L$23*([2]MAKAMBA!C10/[2]MAKAMBA!$D$22),0)</f>
        <v>24692</v>
      </c>
      <c r="J112" s="52">
        <f t="shared" si="17"/>
        <v>49045</v>
      </c>
      <c r="K112" s="51">
        <f>ROUND('[2]Pop tot et prov'!$L$24*([2]MAKAMBA!B10/[2]MAKAMBA!$D$22),0)</f>
        <v>24750</v>
      </c>
      <c r="L112" s="51">
        <f>ROUND('[2]Pop tot et prov'!$L$24*([2]MAKAMBA!C10/[2]MAKAMBA!$D$22),0)</f>
        <v>25094</v>
      </c>
      <c r="M112" s="52">
        <f t="shared" si="18"/>
        <v>49844</v>
      </c>
    </row>
    <row r="113" spans="1:13">
      <c r="A113" s="56" t="s">
        <v>29</v>
      </c>
      <c r="B113" s="51">
        <f>ROUND('[2]Pop tot et prov'!$L$21*([2]MAKAMBA!B11/[2]MAKAMBA!$D$22),0)</f>
        <v>17395</v>
      </c>
      <c r="C113" s="51">
        <f>ROUND('[2]Pop tot et prov'!$L$21*([2]MAKAMBA!C11/[2]MAKAMBA!$D$22),0)</f>
        <v>16033</v>
      </c>
      <c r="D113" s="52">
        <f t="shared" si="15"/>
        <v>33428</v>
      </c>
      <c r="E113" s="51">
        <f>ROUND('[2]Pop tot et prov'!$L$22*([2]MAKAMBA!B11/[2]MAKAMBA!$D$22),0)</f>
        <v>17670</v>
      </c>
      <c r="F113" s="51">
        <f>ROUND('[2]Pop tot et prov'!$L$22*([2]MAKAMBA!C11/[2]MAKAMBA!$D$22),0)</f>
        <v>16286</v>
      </c>
      <c r="G113" s="52">
        <f t="shared" si="16"/>
        <v>33956</v>
      </c>
      <c r="H113" s="51">
        <f>ROUND('[2]Pop tot et prov'!$L$23*([2]MAKAMBA!B11/[2]MAKAMBA!$D$22),0)</f>
        <v>17955</v>
      </c>
      <c r="I113" s="51">
        <f>ROUND('[2]Pop tot et prov'!$L$23*([2]MAKAMBA!C11/[2]MAKAMBA!$D$22),0)</f>
        <v>16549</v>
      </c>
      <c r="J113" s="52">
        <f t="shared" si="17"/>
        <v>34504</v>
      </c>
      <c r="K113" s="51">
        <f>ROUND('[2]Pop tot et prov'!$L$24*([2]MAKAMBA!B11/[2]MAKAMBA!$D$22),0)</f>
        <v>18247</v>
      </c>
      <c r="L113" s="51">
        <f>ROUND('[2]Pop tot et prov'!$L$24*([2]MAKAMBA!C11/[2]MAKAMBA!$D$22),0)</f>
        <v>16818</v>
      </c>
      <c r="M113" s="52">
        <f t="shared" si="18"/>
        <v>35065</v>
      </c>
    </row>
    <row r="114" spans="1:13">
      <c r="A114" s="56" t="s">
        <v>30</v>
      </c>
      <c r="B114" s="51">
        <f>ROUND('[2]Pop tot et prov'!$L$21*([2]MAKAMBA!B12/[2]MAKAMBA!$D$22),0)</f>
        <v>16122</v>
      </c>
      <c r="C114" s="51">
        <f>ROUND('[2]Pop tot et prov'!$L$21*([2]MAKAMBA!C12/[2]MAKAMBA!$D$22),0)</f>
        <v>16042</v>
      </c>
      <c r="D114" s="52">
        <f t="shared" si="15"/>
        <v>32164</v>
      </c>
      <c r="E114" s="51">
        <f>ROUND('[2]Pop tot et prov'!$L$22*([2]MAKAMBA!B12/[2]MAKAMBA!$D$22),0)</f>
        <v>16377</v>
      </c>
      <c r="F114" s="51">
        <f>ROUND('[2]Pop tot et prov'!$L$22*([2]MAKAMBA!C12/[2]MAKAMBA!$D$22),0)</f>
        <v>16296</v>
      </c>
      <c r="G114" s="52">
        <f t="shared" si="16"/>
        <v>32673</v>
      </c>
      <c r="H114" s="51">
        <f>ROUND('[2]Pop tot et prov'!$L$23*([2]MAKAMBA!B12/[2]MAKAMBA!$D$22),0)</f>
        <v>16641</v>
      </c>
      <c r="I114" s="51">
        <f>ROUND('[2]Pop tot et prov'!$L$23*([2]MAKAMBA!C12/[2]MAKAMBA!$D$22),0)</f>
        <v>16558</v>
      </c>
      <c r="J114" s="52">
        <f t="shared" si="17"/>
        <v>33199</v>
      </c>
      <c r="K114" s="51">
        <f>ROUND('[2]Pop tot et prov'!$L$24*([2]MAKAMBA!B12/[2]MAKAMBA!$D$22),0)</f>
        <v>16912</v>
      </c>
      <c r="L114" s="51">
        <f>ROUND('[2]Pop tot et prov'!$L$24*([2]MAKAMBA!C12/[2]MAKAMBA!$D$22),0)</f>
        <v>16828</v>
      </c>
      <c r="M114" s="52">
        <f t="shared" si="18"/>
        <v>33740</v>
      </c>
    </row>
    <row r="115" spans="1:13">
      <c r="A115" s="56" t="s">
        <v>31</v>
      </c>
      <c r="B115" s="51">
        <f>ROUND('[2]Pop tot et prov'!$L$21*([2]MAKAMBA!B13/[2]MAKAMBA!$D$22),0)</f>
        <v>12293</v>
      </c>
      <c r="C115" s="51">
        <f>ROUND('[2]Pop tot et prov'!$L$21*([2]MAKAMBA!C13/[2]MAKAMBA!$D$22),0)</f>
        <v>11838</v>
      </c>
      <c r="D115" s="52">
        <f t="shared" si="15"/>
        <v>24131</v>
      </c>
      <c r="E115" s="51">
        <f>ROUND('[2]Pop tot et prov'!$L$22*([2]MAKAMBA!B13/[2]MAKAMBA!$D$22),0)</f>
        <v>12488</v>
      </c>
      <c r="F115" s="51">
        <f>ROUND('[2]Pop tot et prov'!$L$22*([2]MAKAMBA!C13/[2]MAKAMBA!$D$22),0)</f>
        <v>12025</v>
      </c>
      <c r="G115" s="52">
        <f t="shared" si="16"/>
        <v>24513</v>
      </c>
      <c r="H115" s="51">
        <f>ROUND('[2]Pop tot et prov'!$L$23*([2]MAKAMBA!B13/[2]MAKAMBA!$D$22),0)</f>
        <v>12689</v>
      </c>
      <c r="I115" s="51">
        <f>ROUND('[2]Pop tot et prov'!$L$23*([2]MAKAMBA!C13/[2]MAKAMBA!$D$22),0)</f>
        <v>12219</v>
      </c>
      <c r="J115" s="52">
        <f t="shared" si="17"/>
        <v>24908</v>
      </c>
      <c r="K115" s="51">
        <f>ROUND('[2]Pop tot et prov'!$L$24*([2]MAKAMBA!B13/[2]MAKAMBA!$D$22),0)</f>
        <v>12896</v>
      </c>
      <c r="L115" s="51">
        <f>ROUND('[2]Pop tot et prov'!$L$24*([2]MAKAMBA!C13/[2]MAKAMBA!$D$22),0)</f>
        <v>12418</v>
      </c>
      <c r="M115" s="52">
        <f t="shared" si="18"/>
        <v>25314</v>
      </c>
    </row>
    <row r="116" spans="1:13">
      <c r="A116" s="56" t="s">
        <v>32</v>
      </c>
      <c r="B116" s="51">
        <f>ROUND('[2]Pop tot et prov'!$L$21*([2]MAKAMBA!B14/[2]MAKAMBA!$D$22),0)</f>
        <v>11493</v>
      </c>
      <c r="C116" s="51">
        <f>ROUND('[2]Pop tot et prov'!$L$21*([2]MAKAMBA!C14/[2]MAKAMBA!$D$22),0)</f>
        <v>9667</v>
      </c>
      <c r="D116" s="52">
        <f t="shared" si="15"/>
        <v>21160</v>
      </c>
      <c r="E116" s="51">
        <f>ROUND('[2]Pop tot et prov'!$L$22*([2]MAKAMBA!B14/[2]MAKAMBA!$D$22),0)</f>
        <v>11675</v>
      </c>
      <c r="F116" s="51">
        <f>ROUND('[2]Pop tot et prov'!$L$22*([2]MAKAMBA!C14/[2]MAKAMBA!$D$22),0)</f>
        <v>9820</v>
      </c>
      <c r="G116" s="52">
        <f t="shared" si="16"/>
        <v>21495</v>
      </c>
      <c r="H116" s="51">
        <f>ROUND('[2]Pop tot et prov'!$L$23*([2]MAKAMBA!B14/[2]MAKAMBA!$D$22),0)</f>
        <v>11863</v>
      </c>
      <c r="I116" s="51">
        <f>ROUND('[2]Pop tot et prov'!$L$23*([2]MAKAMBA!C14/[2]MAKAMBA!$D$22),0)</f>
        <v>9978</v>
      </c>
      <c r="J116" s="52">
        <f t="shared" si="17"/>
        <v>21841</v>
      </c>
      <c r="K116" s="51">
        <f>ROUND('[2]Pop tot et prov'!$L$24*([2]MAKAMBA!B14/[2]MAKAMBA!$D$22),0)</f>
        <v>12056</v>
      </c>
      <c r="L116" s="51">
        <f>ROUND('[2]Pop tot et prov'!$L$24*([2]MAKAMBA!C14/[2]MAKAMBA!$D$22),0)</f>
        <v>10141</v>
      </c>
      <c r="M116" s="52">
        <f t="shared" si="18"/>
        <v>22197</v>
      </c>
    </row>
    <row r="117" spans="1:13">
      <c r="A117" s="56" t="s">
        <v>33</v>
      </c>
      <c r="B117" s="51">
        <f>ROUND('[2]Pop tot et prov'!$L$21*([2]MAKAMBA!B15/[2]MAKAMBA!$D$22),0)</f>
        <v>8680</v>
      </c>
      <c r="C117" s="51">
        <f>ROUND('[2]Pop tot et prov'!$L$21*([2]MAKAMBA!C15/[2]MAKAMBA!$D$22),0)</f>
        <v>7577</v>
      </c>
      <c r="D117" s="52">
        <f t="shared" si="15"/>
        <v>16257</v>
      </c>
      <c r="E117" s="51">
        <f>ROUND('[2]Pop tot et prov'!$L$22*([2]MAKAMBA!B15/[2]MAKAMBA!$D$22),0)</f>
        <v>8817</v>
      </c>
      <c r="F117" s="51">
        <f>ROUND('[2]Pop tot et prov'!$L$22*([2]MAKAMBA!C15/[2]MAKAMBA!$D$22),0)</f>
        <v>7697</v>
      </c>
      <c r="G117" s="52">
        <f t="shared" si="16"/>
        <v>16514</v>
      </c>
      <c r="H117" s="51">
        <f>ROUND('[2]Pop tot et prov'!$L$23*([2]MAKAMBA!B15/[2]MAKAMBA!$D$22),0)</f>
        <v>8959</v>
      </c>
      <c r="I117" s="51">
        <f>ROUND('[2]Pop tot et prov'!$L$23*([2]MAKAMBA!C15/[2]MAKAMBA!$D$22),0)</f>
        <v>7821</v>
      </c>
      <c r="J117" s="52">
        <f t="shared" si="17"/>
        <v>16780</v>
      </c>
      <c r="K117" s="51">
        <f>ROUND('[2]Pop tot et prov'!$L$24*([2]MAKAMBA!B15/[2]MAKAMBA!$D$22),0)</f>
        <v>9105</v>
      </c>
      <c r="L117" s="51">
        <f>ROUND('[2]Pop tot et prov'!$L$24*([2]MAKAMBA!C15/[2]MAKAMBA!$D$22),0)</f>
        <v>7949</v>
      </c>
      <c r="M117" s="52">
        <f t="shared" si="18"/>
        <v>17054</v>
      </c>
    </row>
    <row r="118" spans="1:13">
      <c r="A118" s="56" t="s">
        <v>34</v>
      </c>
      <c r="B118" s="51">
        <f>ROUND('[2]Pop tot et prov'!$L$21*([2]MAKAMBA!B16/[2]MAKAMBA!$D$22),0)</f>
        <v>5480</v>
      </c>
      <c r="C118" s="51">
        <f>ROUND('[2]Pop tot et prov'!$L$21*([2]MAKAMBA!C16/[2]MAKAMBA!$D$22),0)</f>
        <v>4157</v>
      </c>
      <c r="D118" s="52">
        <f t="shared" si="15"/>
        <v>9637</v>
      </c>
      <c r="E118" s="51">
        <f>ROUND('[2]Pop tot et prov'!$L$22*([2]MAKAMBA!B16/[2]MAKAMBA!$D$22),0)</f>
        <v>5567</v>
      </c>
      <c r="F118" s="51">
        <f>ROUND('[2]Pop tot et prov'!$L$22*([2]MAKAMBA!C16/[2]MAKAMBA!$D$22),0)</f>
        <v>4223</v>
      </c>
      <c r="G118" s="52">
        <f t="shared" si="16"/>
        <v>9790</v>
      </c>
      <c r="H118" s="51">
        <f>ROUND('[2]Pop tot et prov'!$L$23*([2]MAKAMBA!B16/[2]MAKAMBA!$D$22),0)</f>
        <v>5656</v>
      </c>
      <c r="I118" s="51">
        <f>ROUND('[2]Pop tot et prov'!$L$23*([2]MAKAMBA!C16/[2]MAKAMBA!$D$22),0)</f>
        <v>4291</v>
      </c>
      <c r="J118" s="52">
        <f t="shared" si="17"/>
        <v>9947</v>
      </c>
      <c r="K118" s="51">
        <f>ROUND('[2]Pop tot et prov'!$L$24*([2]MAKAMBA!B16/[2]MAKAMBA!$D$22),0)</f>
        <v>5748</v>
      </c>
      <c r="L118" s="51">
        <f>ROUND('[2]Pop tot et prov'!$L$24*([2]MAKAMBA!C16/[2]MAKAMBA!$D$22),0)</f>
        <v>4361</v>
      </c>
      <c r="M118" s="52">
        <f t="shared" si="18"/>
        <v>10109</v>
      </c>
    </row>
    <row r="119" spans="1:13">
      <c r="A119" s="56" t="s">
        <v>35</v>
      </c>
      <c r="B119" s="51">
        <f>ROUND('[2]Pop tot et prov'!$L$21*([2]MAKAMBA!B17/[2]MAKAMBA!$D$22),0)</f>
        <v>4100</v>
      </c>
      <c r="C119" s="51">
        <f>ROUND('[2]Pop tot et prov'!$L$21*([2]MAKAMBA!C17/[2]MAKAMBA!$D$22),0)</f>
        <v>3720</v>
      </c>
      <c r="D119" s="52">
        <f t="shared" si="15"/>
        <v>7820</v>
      </c>
      <c r="E119" s="51">
        <f>ROUND('[2]Pop tot et prov'!$L$22*([2]MAKAMBA!B17/[2]MAKAMBA!$D$22),0)</f>
        <v>4165</v>
      </c>
      <c r="F119" s="51">
        <f>ROUND('[2]Pop tot et prov'!$L$22*([2]MAKAMBA!C17/[2]MAKAMBA!$D$22),0)</f>
        <v>3779</v>
      </c>
      <c r="G119" s="52">
        <f t="shared" si="16"/>
        <v>7944</v>
      </c>
      <c r="H119" s="51">
        <f>ROUND('[2]Pop tot et prov'!$L$23*([2]MAKAMBA!B17/[2]MAKAMBA!$D$22),0)</f>
        <v>4232</v>
      </c>
      <c r="I119" s="51">
        <f>ROUND('[2]Pop tot et prov'!$L$23*([2]MAKAMBA!C17/[2]MAKAMBA!$D$22),0)</f>
        <v>3840</v>
      </c>
      <c r="J119" s="52">
        <f t="shared" si="17"/>
        <v>8072</v>
      </c>
      <c r="K119" s="51">
        <f>ROUND('[2]Pop tot et prov'!$L$24*([2]MAKAMBA!B17/[2]MAKAMBA!$D$22),0)</f>
        <v>4301</v>
      </c>
      <c r="L119" s="51">
        <f>ROUND('[2]Pop tot et prov'!$L$24*([2]MAKAMBA!C17/[2]MAKAMBA!$D$22),0)</f>
        <v>3902</v>
      </c>
      <c r="M119" s="52">
        <f t="shared" si="18"/>
        <v>8203</v>
      </c>
    </row>
    <row r="120" spans="1:13">
      <c r="A120" s="56" t="s">
        <v>36</v>
      </c>
      <c r="B120" s="51">
        <f>ROUND('[2]Pop tot et prov'!$L$21*([2]MAKAMBA!B18/[2]MAKAMBA!$D$22),0)</f>
        <v>2551</v>
      </c>
      <c r="C120" s="51">
        <f>ROUND('[2]Pop tot et prov'!$L$21*([2]MAKAMBA!C18/[2]MAKAMBA!$D$22),0)</f>
        <v>2268</v>
      </c>
      <c r="D120" s="52">
        <f t="shared" si="15"/>
        <v>4819</v>
      </c>
      <c r="E120" s="51">
        <f>ROUND('[2]Pop tot et prov'!$L$22*([2]MAKAMBA!B18/[2]MAKAMBA!$D$22),0)</f>
        <v>2591</v>
      </c>
      <c r="F120" s="51">
        <f>ROUND('[2]Pop tot et prov'!$L$22*([2]MAKAMBA!C18/[2]MAKAMBA!$D$22),0)</f>
        <v>2303</v>
      </c>
      <c r="G120" s="52">
        <f t="shared" si="16"/>
        <v>4894</v>
      </c>
      <c r="H120" s="51">
        <f>ROUND('[2]Pop tot et prov'!$L$23*([2]MAKAMBA!B18/[2]MAKAMBA!$D$22),0)</f>
        <v>2633</v>
      </c>
      <c r="I120" s="51">
        <f>ROUND('[2]Pop tot et prov'!$L$23*([2]MAKAMBA!C18/[2]MAKAMBA!$D$22),0)</f>
        <v>2341</v>
      </c>
      <c r="J120" s="52">
        <f t="shared" si="17"/>
        <v>4974</v>
      </c>
      <c r="K120" s="51">
        <f>ROUND('[2]Pop tot et prov'!$L$24*([2]MAKAMBA!B18/[2]MAKAMBA!$D$22),0)</f>
        <v>2676</v>
      </c>
      <c r="L120" s="51">
        <f>ROUND('[2]Pop tot et prov'!$L$24*([2]MAKAMBA!C18/[2]MAKAMBA!$D$22),0)</f>
        <v>2379</v>
      </c>
      <c r="M120" s="52">
        <f t="shared" si="18"/>
        <v>5055</v>
      </c>
    </row>
    <row r="121" spans="1:13">
      <c r="A121" s="56" t="s">
        <v>37</v>
      </c>
      <c r="B121" s="51">
        <f>ROUND('[2]Pop tot et prov'!$L$21*([2]MAKAMBA!B19/[2]MAKAMBA!$D$22),0)</f>
        <v>2216</v>
      </c>
      <c r="C121" s="51">
        <f>ROUND('[2]Pop tot et prov'!$L$21*([2]MAKAMBA!C19/[2]MAKAMBA!$D$22),0)</f>
        <v>2381</v>
      </c>
      <c r="D121" s="52">
        <f t="shared" si="15"/>
        <v>4597</v>
      </c>
      <c r="E121" s="51">
        <f>ROUND('[2]Pop tot et prov'!$L$22*([2]MAKAMBA!B19/[2]MAKAMBA!$D$22),0)</f>
        <v>2251</v>
      </c>
      <c r="F121" s="51">
        <f>ROUND('[2]Pop tot et prov'!$L$22*([2]MAKAMBA!C19/[2]MAKAMBA!$D$22),0)</f>
        <v>2418</v>
      </c>
      <c r="G121" s="52">
        <f t="shared" si="16"/>
        <v>4669</v>
      </c>
      <c r="H121" s="51">
        <f>ROUND('[2]Pop tot et prov'!$L$23*([2]MAKAMBA!B19/[2]MAKAMBA!$D$22),0)</f>
        <v>2288</v>
      </c>
      <c r="I121" s="51">
        <f>ROUND('[2]Pop tot et prov'!$L$23*([2]MAKAMBA!C19/[2]MAKAMBA!$D$22),0)</f>
        <v>2457</v>
      </c>
      <c r="J121" s="52">
        <f t="shared" si="17"/>
        <v>4745</v>
      </c>
      <c r="K121" s="51">
        <f>ROUND('[2]Pop tot et prov'!$L$24*([2]MAKAMBA!B19/[2]MAKAMBA!$D$22),0)</f>
        <v>2325</v>
      </c>
      <c r="L121" s="51">
        <f>ROUND('[2]Pop tot et prov'!$L$24*([2]MAKAMBA!C19/[2]MAKAMBA!$D$22),0)</f>
        <v>2497</v>
      </c>
      <c r="M121" s="52">
        <f t="shared" si="18"/>
        <v>4822</v>
      </c>
    </row>
    <row r="122" spans="1:13">
      <c r="A122" s="56" t="s">
        <v>38</v>
      </c>
      <c r="B122" s="51">
        <f>ROUND('[2]Pop tot et prov'!$L$21*([2]MAKAMBA!B20/[2]MAKAMBA!$D$22),0)</f>
        <v>1281</v>
      </c>
      <c r="C122" s="51">
        <f>ROUND('[2]Pop tot et prov'!$L$21*([2]MAKAMBA!C20/[2]MAKAMBA!$D$22),0)</f>
        <v>1160</v>
      </c>
      <c r="D122" s="52">
        <f t="shared" si="15"/>
        <v>2441</v>
      </c>
      <c r="E122" s="51">
        <f>ROUND('[2]Pop tot et prov'!$L$22*([2]MAKAMBA!B20/[2]MAKAMBA!$D$22),0)</f>
        <v>1301</v>
      </c>
      <c r="F122" s="51">
        <f>ROUND('[2]Pop tot et prov'!$L$22*([2]MAKAMBA!C20/[2]MAKAMBA!$D$22),0)</f>
        <v>1179</v>
      </c>
      <c r="G122" s="52">
        <f t="shared" si="16"/>
        <v>2480</v>
      </c>
      <c r="H122" s="51">
        <f>ROUND('[2]Pop tot et prov'!$L$23*([2]MAKAMBA!B20/[2]MAKAMBA!$D$22),0)</f>
        <v>1322</v>
      </c>
      <c r="I122" s="51">
        <f>ROUND('[2]Pop tot et prov'!$L$23*([2]MAKAMBA!C20/[2]MAKAMBA!$D$22),0)</f>
        <v>1197</v>
      </c>
      <c r="J122" s="52">
        <f t="shared" si="17"/>
        <v>2519</v>
      </c>
      <c r="K122" s="51">
        <f>ROUND('[2]Pop tot et prov'!$L$24*([2]MAKAMBA!B20/[2]MAKAMBA!$D$22),0)</f>
        <v>1343</v>
      </c>
      <c r="L122" s="51">
        <f>ROUND('[2]Pop tot et prov'!$L$24*([2]MAKAMBA!C20/[2]MAKAMBA!$D$22),0)</f>
        <v>1217</v>
      </c>
      <c r="M122" s="52">
        <f t="shared" si="18"/>
        <v>2560</v>
      </c>
    </row>
    <row r="123" spans="1:13">
      <c r="A123" s="56" t="s">
        <v>39</v>
      </c>
      <c r="B123" s="51">
        <f>ROUND('[2]Pop tot et prov'!$L$21*([2]MAKAMBA!B21/[2]MAKAMBA!$D$22),0)</f>
        <v>2268</v>
      </c>
      <c r="C123" s="51">
        <f>ROUND('[2]Pop tot et prov'!$L$21*([2]MAKAMBA!C21/[2]MAKAMBA!$D$22),0)</f>
        <v>2099</v>
      </c>
      <c r="D123" s="52">
        <f t="shared" si="15"/>
        <v>4367</v>
      </c>
      <c r="E123" s="51">
        <f>ROUND('[2]Pop tot et prov'!$L$22*([2]MAKAMBA!B21/[2]MAKAMBA!$D$22),0)</f>
        <v>2303</v>
      </c>
      <c r="F123" s="51">
        <f>ROUND('[2]Pop tot et prov'!$L$22*([2]MAKAMBA!C21/[2]MAKAMBA!$D$22),0)</f>
        <v>2132</v>
      </c>
      <c r="G123" s="52">
        <f t="shared" si="16"/>
        <v>4435</v>
      </c>
      <c r="H123" s="51">
        <f>ROUND('[2]Pop tot et prov'!$L$23*([2]MAKAMBA!B21/[2]MAKAMBA!$D$22),0)</f>
        <v>2341</v>
      </c>
      <c r="I123" s="51">
        <f>ROUND('[2]Pop tot et prov'!$L$23*([2]MAKAMBA!C21/[2]MAKAMBA!$D$22),0)</f>
        <v>2166</v>
      </c>
      <c r="J123" s="52">
        <f t="shared" si="17"/>
        <v>4507</v>
      </c>
      <c r="K123" s="51">
        <f>ROUND('[2]Pop tot et prov'!$L$24*([2]MAKAMBA!B21/[2]MAKAMBA!$D$22),0)</f>
        <v>2379</v>
      </c>
      <c r="L123" s="51">
        <f>ROUND('[2]Pop tot et prov'!$L$24*([2]MAKAMBA!C21/[2]MAKAMBA!$D$22),0)</f>
        <v>2202</v>
      </c>
      <c r="M123" s="52">
        <f t="shared" si="18"/>
        <v>4581</v>
      </c>
    </row>
    <row r="124" spans="1:13">
      <c r="A124" s="49" t="s">
        <v>20</v>
      </c>
      <c r="B124" s="51">
        <f>SUM(B107:B123)</f>
        <v>323090</v>
      </c>
      <c r="C124" s="55">
        <f>SUM(C107:C123)</f>
        <v>326158</v>
      </c>
      <c r="D124" s="52">
        <f t="shared" si="15"/>
        <v>649248</v>
      </c>
      <c r="E124" s="51">
        <f>SUM(E107:E123)</f>
        <v>328197</v>
      </c>
      <c r="F124" s="55">
        <f>SUM(F107:F123)</f>
        <v>331312</v>
      </c>
      <c r="G124" s="52">
        <f t="shared" si="16"/>
        <v>659509</v>
      </c>
      <c r="H124" s="51">
        <f>SUM(H107:H123)</f>
        <v>333484</v>
      </c>
      <c r="I124" s="55">
        <f>SUM(I107:I123)</f>
        <v>336649</v>
      </c>
      <c r="J124" s="52">
        <f t="shared" si="17"/>
        <v>670133</v>
      </c>
      <c r="K124" s="51">
        <f>SUM(K107:K123)</f>
        <v>338917</v>
      </c>
      <c r="L124" s="55">
        <f>SUM(L107:L123)</f>
        <v>342137</v>
      </c>
      <c r="M124" s="52">
        <f t="shared" si="18"/>
        <v>681054</v>
      </c>
    </row>
    <row r="125" spans="1:13">
      <c r="A125" s="24"/>
      <c r="B125" s="8"/>
      <c r="C125" s="8"/>
      <c r="D125" s="8"/>
      <c r="E125" s="8"/>
      <c r="F125" s="8"/>
      <c r="G125" s="8"/>
      <c r="H125" s="8"/>
      <c r="I125" s="8"/>
      <c r="J125" s="8"/>
    </row>
    <row r="126" spans="1:13">
      <c r="A126" s="118" t="s">
        <v>21</v>
      </c>
      <c r="B126" s="108">
        <v>2028</v>
      </c>
      <c r="C126" s="108"/>
      <c r="D126" s="108"/>
      <c r="E126" s="108">
        <v>2029</v>
      </c>
      <c r="F126" s="108"/>
      <c r="G126" s="108"/>
      <c r="H126" s="108">
        <v>2030</v>
      </c>
      <c r="I126" s="108"/>
      <c r="J126" s="108"/>
    </row>
    <row r="127" spans="1:13">
      <c r="A127" s="118"/>
      <c r="B127" s="77" t="s">
        <v>57</v>
      </c>
      <c r="C127" s="77" t="s">
        <v>58</v>
      </c>
      <c r="D127" s="89" t="s">
        <v>59</v>
      </c>
      <c r="E127" s="77" t="s">
        <v>57</v>
      </c>
      <c r="F127" s="77" t="s">
        <v>58</v>
      </c>
      <c r="G127" s="89" t="s">
        <v>59</v>
      </c>
      <c r="H127" s="77" t="s">
        <v>57</v>
      </c>
      <c r="I127" s="77" t="s">
        <v>58</v>
      </c>
      <c r="J127" s="89" t="s">
        <v>59</v>
      </c>
    </row>
    <row r="128" spans="1:13">
      <c r="A128" s="56" t="s">
        <v>23</v>
      </c>
      <c r="B128" s="51">
        <f>ROUND('[2]Pop tot et prov'!$L$25*([2]MAKAMBA!B5/[2]MAKAMBA!$D$22),0)</f>
        <v>64998</v>
      </c>
      <c r="C128" s="51">
        <f>ROUND('[2]Pop tot et prov'!$L$25*([2]MAKAMBA!C5/[2]MAKAMBA!$D$22),0)</f>
        <v>66272</v>
      </c>
      <c r="D128" s="52">
        <f t="shared" ref="D128:D145" si="19">SUM(B128:C128)</f>
        <v>131270</v>
      </c>
      <c r="E128" s="51">
        <f>ROUND('[2]Pop tot et prov'!$L$26*([2]MAKAMBA!B5/[2]MAKAMBA!$D$22),0)</f>
        <v>66080</v>
      </c>
      <c r="F128" s="51">
        <f>ROUND('[2]Pop tot et prov'!$L$26*([2]MAKAMBA!C5/[2]MAKAMBA!$D$22),0)</f>
        <v>67375</v>
      </c>
      <c r="G128" s="52">
        <f t="shared" ref="G128:G145" si="20">SUM(E128:F128)</f>
        <v>133455</v>
      </c>
      <c r="H128" s="51">
        <f>ROUND('[2]Pop tot et prov'!$L$27*([2]MAKAMBA!B5/[2]MAKAMBA!$D$22),0)</f>
        <v>67193</v>
      </c>
      <c r="I128" s="51">
        <f>ROUND('[2]Pop tot et prov'!$L$27*([2]MAKAMBA!C5/[2]MAKAMBA!$D$22),0)</f>
        <v>68510</v>
      </c>
      <c r="J128" s="52">
        <f t="shared" ref="J128:J145" si="21">SUM(H128:I128)</f>
        <v>135703</v>
      </c>
    </row>
    <row r="129" spans="1:10">
      <c r="A129" s="56" t="s">
        <v>24</v>
      </c>
      <c r="B129" s="51">
        <f>ROUND('[2]Pop tot et prov'!$L$25*([2]MAKAMBA!B6/[2]MAKAMBA!$D$22),0)</f>
        <v>52619</v>
      </c>
      <c r="C129" s="51">
        <f>ROUND('[2]Pop tot et prov'!$L$25*([2]MAKAMBA!C6/[2]MAKAMBA!$D$22),0)</f>
        <v>53867</v>
      </c>
      <c r="D129" s="52">
        <f t="shared" si="19"/>
        <v>106486</v>
      </c>
      <c r="E129" s="51">
        <f>ROUND('[2]Pop tot et prov'!$L$26*([2]MAKAMBA!B6/[2]MAKAMBA!$D$22),0)</f>
        <v>53495</v>
      </c>
      <c r="F129" s="51">
        <f>ROUND('[2]Pop tot et prov'!$L$26*([2]MAKAMBA!C6/[2]MAKAMBA!$D$22),0)</f>
        <v>54764</v>
      </c>
      <c r="G129" s="52">
        <f t="shared" si="20"/>
        <v>108259</v>
      </c>
      <c r="H129" s="51">
        <f>ROUND('[2]Pop tot et prov'!$L$27*([2]MAKAMBA!B6/[2]MAKAMBA!$D$22),0)</f>
        <v>54397</v>
      </c>
      <c r="I129" s="51">
        <f>ROUND('[2]Pop tot et prov'!$L$27*([2]MAKAMBA!C6/[2]MAKAMBA!$D$22),0)</f>
        <v>55687</v>
      </c>
      <c r="J129" s="52">
        <f t="shared" si="21"/>
        <v>110084</v>
      </c>
    </row>
    <row r="130" spans="1:10">
      <c r="A130" s="56" t="s">
        <v>25</v>
      </c>
      <c r="B130" s="51">
        <f>ROUND('[2]Pop tot et prov'!$L$25*([2]MAKAMBA!B7/[2]MAKAMBA!$D$22),0)</f>
        <v>44183</v>
      </c>
      <c r="C130" s="51">
        <f>ROUND('[2]Pop tot et prov'!$L$25*([2]MAKAMBA!C7/[2]MAKAMBA!$D$22),0)</f>
        <v>45872</v>
      </c>
      <c r="D130" s="52">
        <f t="shared" si="19"/>
        <v>90055</v>
      </c>
      <c r="E130" s="51">
        <f>ROUND('[2]Pop tot et prov'!$L$26*([2]MAKAMBA!B7/[2]MAKAMBA!$D$22),0)</f>
        <v>44919</v>
      </c>
      <c r="F130" s="51">
        <f>ROUND('[2]Pop tot et prov'!$L$26*([2]MAKAMBA!C7/[2]MAKAMBA!$D$22),0)</f>
        <v>46635</v>
      </c>
      <c r="G130" s="52">
        <f t="shared" si="20"/>
        <v>91554</v>
      </c>
      <c r="H130" s="51">
        <f>ROUND('[2]Pop tot et prov'!$L$27*([2]MAKAMBA!B7/[2]MAKAMBA!$D$22),0)</f>
        <v>45676</v>
      </c>
      <c r="I130" s="51">
        <f>ROUND('[2]Pop tot et prov'!$L$27*([2]MAKAMBA!C7/[2]MAKAMBA!$D$22),0)</f>
        <v>47421</v>
      </c>
      <c r="J130" s="52">
        <f t="shared" si="21"/>
        <v>93097</v>
      </c>
    </row>
    <row r="131" spans="1:10">
      <c r="A131" s="56" t="s">
        <v>26</v>
      </c>
      <c r="B131" s="51">
        <f>ROUND('[2]Pop tot et prov'!$L$25*([2]MAKAMBA!B8/[2]MAKAMBA!$D$22),0)</f>
        <v>39288</v>
      </c>
      <c r="C131" s="51">
        <f>ROUND('[2]Pop tot et prov'!$L$25*([2]MAKAMBA!C8/[2]MAKAMBA!$D$22),0)</f>
        <v>41656</v>
      </c>
      <c r="D131" s="52">
        <f t="shared" si="19"/>
        <v>80944</v>
      </c>
      <c r="E131" s="51">
        <f>ROUND('[2]Pop tot et prov'!$L$26*([2]MAKAMBA!B8/[2]MAKAMBA!$D$22),0)</f>
        <v>39942</v>
      </c>
      <c r="F131" s="51">
        <f>ROUND('[2]Pop tot et prov'!$L$26*([2]MAKAMBA!C8/[2]MAKAMBA!$D$22),0)</f>
        <v>42350</v>
      </c>
      <c r="G131" s="52">
        <f t="shared" si="20"/>
        <v>82292</v>
      </c>
      <c r="H131" s="51">
        <f>ROUND('[2]Pop tot et prov'!$L$27*([2]MAKAMBA!B8/[2]MAKAMBA!$D$22),0)</f>
        <v>40615</v>
      </c>
      <c r="I131" s="51">
        <f>ROUND('[2]Pop tot et prov'!$L$27*([2]MAKAMBA!C8/[2]MAKAMBA!$D$22),0)</f>
        <v>43063</v>
      </c>
      <c r="J131" s="52">
        <f t="shared" si="21"/>
        <v>83678</v>
      </c>
    </row>
    <row r="132" spans="1:10">
      <c r="A132" s="56" t="s">
        <v>27</v>
      </c>
      <c r="B132" s="51">
        <f>ROUND('[2]Pop tot et prov'!$L$25*([2]MAKAMBA!B9/[2]MAKAMBA!$D$22),0)</f>
        <v>28813</v>
      </c>
      <c r="C132" s="51">
        <f>ROUND('[2]Pop tot et prov'!$L$25*([2]MAKAMBA!C9/[2]MAKAMBA!$D$22),0)</f>
        <v>32553</v>
      </c>
      <c r="D132" s="52">
        <f t="shared" si="19"/>
        <v>61366</v>
      </c>
      <c r="E132" s="51">
        <f>ROUND('[2]Pop tot et prov'!$L$26*([2]MAKAMBA!B9/[2]MAKAMBA!$D$22),0)</f>
        <v>29293</v>
      </c>
      <c r="F132" s="51">
        <f>ROUND('[2]Pop tot et prov'!$L$26*([2]MAKAMBA!C9/[2]MAKAMBA!$D$22),0)</f>
        <v>33095</v>
      </c>
      <c r="G132" s="52">
        <f t="shared" si="20"/>
        <v>62388</v>
      </c>
      <c r="H132" s="51">
        <f>ROUND('[2]Pop tot et prov'!$L$27*([2]MAKAMBA!B9/[2]MAKAMBA!$D$22),0)</f>
        <v>29787</v>
      </c>
      <c r="I132" s="51">
        <f>ROUND('[2]Pop tot et prov'!$L$27*([2]MAKAMBA!C9/[2]MAKAMBA!$D$22),0)</f>
        <v>33653</v>
      </c>
      <c r="J132" s="52">
        <f t="shared" si="21"/>
        <v>63440</v>
      </c>
    </row>
    <row r="133" spans="1:10">
      <c r="A133" s="56" t="s">
        <v>28</v>
      </c>
      <c r="B133" s="51">
        <f>ROUND('[2]Pop tot et prov'!$L$25*([2]MAKAMBA!B10/[2]MAKAMBA!$D$22),0)</f>
        <v>25157</v>
      </c>
      <c r="C133" s="51">
        <f>ROUND('[2]Pop tot et prov'!$L$25*([2]MAKAMBA!C10/[2]MAKAMBA!$D$22),0)</f>
        <v>25507</v>
      </c>
      <c r="D133" s="52">
        <f t="shared" si="19"/>
        <v>50664</v>
      </c>
      <c r="E133" s="51">
        <f>ROUND('[2]Pop tot et prov'!$L$26*([2]MAKAMBA!B10/[2]MAKAMBA!$D$22),0)</f>
        <v>25576</v>
      </c>
      <c r="F133" s="51">
        <f>ROUND('[2]Pop tot et prov'!$L$26*([2]MAKAMBA!C10/[2]MAKAMBA!$D$22),0)</f>
        <v>25932</v>
      </c>
      <c r="G133" s="52">
        <f t="shared" si="20"/>
        <v>51508</v>
      </c>
      <c r="H133" s="51">
        <f>ROUND('[2]Pop tot et prov'!$L$27*([2]MAKAMBA!B10/[2]MAKAMBA!$D$22),0)</f>
        <v>26007</v>
      </c>
      <c r="I133" s="51">
        <f>ROUND('[2]Pop tot et prov'!$L$27*([2]MAKAMBA!C10/[2]MAKAMBA!$D$22),0)</f>
        <v>26369</v>
      </c>
      <c r="J133" s="52">
        <f t="shared" si="21"/>
        <v>52376</v>
      </c>
    </row>
    <row r="134" spans="1:10">
      <c r="A134" s="56" t="s">
        <v>29</v>
      </c>
      <c r="B134" s="51">
        <f>ROUND('[2]Pop tot et prov'!$L$25*([2]MAKAMBA!B11/[2]MAKAMBA!$D$22),0)</f>
        <v>18548</v>
      </c>
      <c r="C134" s="51">
        <f>ROUND('[2]Pop tot et prov'!$L$25*([2]MAKAMBA!C11/[2]MAKAMBA!$D$22),0)</f>
        <v>17095</v>
      </c>
      <c r="D134" s="52">
        <f t="shared" si="19"/>
        <v>35643</v>
      </c>
      <c r="E134" s="51">
        <f>ROUND('[2]Pop tot et prov'!$L$26*([2]MAKAMBA!B11/[2]MAKAMBA!$D$22),0)</f>
        <v>18856</v>
      </c>
      <c r="F134" s="51">
        <f>ROUND('[2]Pop tot et prov'!$L$26*([2]MAKAMBA!C11/[2]MAKAMBA!$D$22),0)</f>
        <v>17380</v>
      </c>
      <c r="G134" s="52">
        <f t="shared" si="20"/>
        <v>36236</v>
      </c>
      <c r="H134" s="51">
        <f>ROUND('[2]Pop tot et prov'!$L$27*([2]MAKAMBA!B11/[2]MAKAMBA!$D$22),0)</f>
        <v>19174</v>
      </c>
      <c r="I134" s="51">
        <f>ROUND('[2]Pop tot et prov'!$L$27*([2]MAKAMBA!C11/[2]MAKAMBA!$D$22),0)</f>
        <v>17673</v>
      </c>
      <c r="J134" s="52">
        <f t="shared" si="21"/>
        <v>36847</v>
      </c>
    </row>
    <row r="135" spans="1:10">
      <c r="A135" s="56" t="s">
        <v>30</v>
      </c>
      <c r="B135" s="51">
        <f>ROUND('[2]Pop tot et prov'!$L$25*([2]MAKAMBA!B12/[2]MAKAMBA!$D$22),0)</f>
        <v>17190</v>
      </c>
      <c r="C135" s="51">
        <f>ROUND('[2]Pop tot et prov'!$L$25*([2]MAKAMBA!C12/[2]MAKAMBA!$D$22),0)</f>
        <v>17105</v>
      </c>
      <c r="D135" s="52">
        <f t="shared" si="19"/>
        <v>34295</v>
      </c>
      <c r="E135" s="51">
        <f>ROUND('[2]Pop tot et prov'!$L$26*([2]MAKAMBA!B12/[2]MAKAMBA!$D$22),0)</f>
        <v>17476</v>
      </c>
      <c r="F135" s="51">
        <f>ROUND('[2]Pop tot et prov'!$L$26*([2]MAKAMBA!C12/[2]MAKAMBA!$D$22),0)</f>
        <v>17390</v>
      </c>
      <c r="G135" s="52">
        <f t="shared" si="20"/>
        <v>34866</v>
      </c>
      <c r="H135" s="51">
        <f>ROUND('[2]Pop tot et prov'!$L$27*([2]MAKAMBA!B12/[2]MAKAMBA!$D$22),0)</f>
        <v>17771</v>
      </c>
      <c r="I135" s="51">
        <f>ROUND('[2]Pop tot et prov'!$L$27*([2]MAKAMBA!C12/[2]MAKAMBA!$D$22),0)</f>
        <v>17683</v>
      </c>
      <c r="J135" s="52">
        <f t="shared" si="21"/>
        <v>35454</v>
      </c>
    </row>
    <row r="136" spans="1:10">
      <c r="A136" s="56" t="s">
        <v>31</v>
      </c>
      <c r="B136" s="51">
        <f>ROUND('[2]Pop tot et prov'!$L$25*([2]MAKAMBA!B13/[2]MAKAMBA!$D$22),0)</f>
        <v>13108</v>
      </c>
      <c r="C136" s="51">
        <f>ROUND('[2]Pop tot et prov'!$L$25*([2]MAKAMBA!C13/[2]MAKAMBA!$D$22),0)</f>
        <v>12623</v>
      </c>
      <c r="D136" s="52">
        <f t="shared" si="19"/>
        <v>25731</v>
      </c>
      <c r="E136" s="51">
        <f>ROUND('[2]Pop tot et prov'!$L$26*([2]MAKAMBA!B13/[2]MAKAMBA!$D$22),0)</f>
        <v>13326</v>
      </c>
      <c r="F136" s="51">
        <f>ROUND('[2]Pop tot et prov'!$L$26*([2]MAKAMBA!C13/[2]MAKAMBA!$D$22),0)</f>
        <v>12833</v>
      </c>
      <c r="G136" s="52">
        <f t="shared" si="20"/>
        <v>26159</v>
      </c>
      <c r="H136" s="51">
        <f>ROUND('[2]Pop tot et prov'!$L$27*([2]MAKAMBA!B13/[2]MAKAMBA!$D$22),0)</f>
        <v>13551</v>
      </c>
      <c r="I136" s="51">
        <f>ROUND('[2]Pop tot et prov'!$L$27*([2]MAKAMBA!C13/[2]MAKAMBA!$D$22),0)</f>
        <v>13049</v>
      </c>
      <c r="J136" s="52">
        <f t="shared" si="21"/>
        <v>26600</v>
      </c>
    </row>
    <row r="137" spans="1:10">
      <c r="A137" s="56" t="s">
        <v>32</v>
      </c>
      <c r="B137" s="51">
        <f>ROUND('[2]Pop tot et prov'!$L$25*([2]MAKAMBA!B14/[2]MAKAMBA!$D$22),0)</f>
        <v>12255</v>
      </c>
      <c r="C137" s="51">
        <f>ROUND('[2]Pop tot et prov'!$L$25*([2]MAKAMBA!C14/[2]MAKAMBA!$D$22),0)</f>
        <v>10308</v>
      </c>
      <c r="D137" s="52">
        <f t="shared" si="19"/>
        <v>22563</v>
      </c>
      <c r="E137" s="51">
        <f>ROUND('[2]Pop tot et prov'!$L$26*([2]MAKAMBA!B14/[2]MAKAMBA!$D$22),0)</f>
        <v>12459</v>
      </c>
      <c r="F137" s="51">
        <f>ROUND('[2]Pop tot et prov'!$L$26*([2]MAKAMBA!C14/[2]MAKAMBA!$D$22),0)</f>
        <v>10479</v>
      </c>
      <c r="G137" s="52">
        <f t="shared" si="20"/>
        <v>22938</v>
      </c>
      <c r="H137" s="51">
        <f>ROUND('[2]Pop tot et prov'!$L$27*([2]MAKAMBA!B14/[2]MAKAMBA!$D$22),0)</f>
        <v>12669</v>
      </c>
      <c r="I137" s="51">
        <f>ROUND('[2]Pop tot et prov'!$L$27*([2]MAKAMBA!C14/[2]MAKAMBA!$D$22),0)</f>
        <v>10656</v>
      </c>
      <c r="J137" s="52">
        <f t="shared" si="21"/>
        <v>23325</v>
      </c>
    </row>
    <row r="138" spans="1:10">
      <c r="A138" s="56" t="s">
        <v>33</v>
      </c>
      <c r="B138" s="51">
        <f>ROUND('[2]Pop tot et prov'!$L$25*([2]MAKAMBA!B15/[2]MAKAMBA!$D$22),0)</f>
        <v>9255</v>
      </c>
      <c r="C138" s="51">
        <f>ROUND('[2]Pop tot et prov'!$L$25*([2]MAKAMBA!C15/[2]MAKAMBA!$D$22),0)</f>
        <v>8079</v>
      </c>
      <c r="D138" s="52">
        <f t="shared" si="19"/>
        <v>17334</v>
      </c>
      <c r="E138" s="51">
        <f>ROUND('[2]Pop tot et prov'!$L$26*([2]MAKAMBA!B15/[2]MAKAMBA!$D$22),0)</f>
        <v>9409</v>
      </c>
      <c r="F138" s="51">
        <f>ROUND('[2]Pop tot et prov'!$L$26*([2]MAKAMBA!C15/[2]MAKAMBA!$D$22),0)</f>
        <v>8214</v>
      </c>
      <c r="G138" s="52">
        <f t="shared" si="20"/>
        <v>17623</v>
      </c>
      <c r="H138" s="51">
        <f>ROUND('[2]Pop tot et prov'!$L$27*([2]MAKAMBA!B15/[2]MAKAMBA!$D$22),0)</f>
        <v>9568</v>
      </c>
      <c r="I138" s="51">
        <f>ROUND('[2]Pop tot et prov'!$L$27*([2]MAKAMBA!C15/[2]MAKAMBA!$D$22),0)</f>
        <v>8352</v>
      </c>
      <c r="J138" s="52">
        <f t="shared" si="21"/>
        <v>17920</v>
      </c>
    </row>
    <row r="139" spans="1:10">
      <c r="A139" s="56" t="s">
        <v>34</v>
      </c>
      <c r="B139" s="51">
        <f>ROUND('[2]Pop tot et prov'!$L$25*([2]MAKAMBA!B16/[2]MAKAMBA!$D$22),0)</f>
        <v>5843</v>
      </c>
      <c r="C139" s="51">
        <f>ROUND('[2]Pop tot et prov'!$L$25*([2]MAKAMBA!C16/[2]MAKAMBA!$D$22),0)</f>
        <v>4432</v>
      </c>
      <c r="D139" s="52">
        <f t="shared" si="19"/>
        <v>10275</v>
      </c>
      <c r="E139" s="51">
        <f>ROUND('[2]Pop tot et prov'!$L$26*([2]MAKAMBA!B16/[2]MAKAMBA!$D$22),0)</f>
        <v>5940</v>
      </c>
      <c r="F139" s="51">
        <f>ROUND('[2]Pop tot et prov'!$L$26*([2]MAKAMBA!C16/[2]MAKAMBA!$D$22),0)</f>
        <v>4506</v>
      </c>
      <c r="G139" s="52">
        <f t="shared" si="20"/>
        <v>10446</v>
      </c>
      <c r="H139" s="51">
        <f>ROUND('[2]Pop tot et prov'!$L$27*([2]MAKAMBA!B16/[2]MAKAMBA!$D$22),0)</f>
        <v>6040</v>
      </c>
      <c r="I139" s="51">
        <f>ROUND('[2]Pop tot et prov'!$L$27*([2]MAKAMBA!C16/[2]MAKAMBA!$D$22),0)</f>
        <v>4582</v>
      </c>
      <c r="J139" s="52">
        <f t="shared" si="21"/>
        <v>10622</v>
      </c>
    </row>
    <row r="140" spans="1:10">
      <c r="A140" s="56" t="s">
        <v>35</v>
      </c>
      <c r="B140" s="51">
        <f>ROUND('[2]Pop tot et prov'!$L$25*([2]MAKAMBA!B17/[2]MAKAMBA!$D$22),0)</f>
        <v>4371</v>
      </c>
      <c r="C140" s="51">
        <f>ROUND('[2]Pop tot et prov'!$L$25*([2]MAKAMBA!C17/[2]MAKAMBA!$D$22),0)</f>
        <v>3967</v>
      </c>
      <c r="D140" s="52">
        <f t="shared" si="19"/>
        <v>8338</v>
      </c>
      <c r="E140" s="51">
        <f>ROUND('[2]Pop tot et prov'!$L$26*([2]MAKAMBA!B17/[2]MAKAMBA!$D$22),0)</f>
        <v>4444</v>
      </c>
      <c r="F140" s="51">
        <f>ROUND('[2]Pop tot et prov'!$L$26*([2]MAKAMBA!C17/[2]MAKAMBA!$D$22),0)</f>
        <v>4033</v>
      </c>
      <c r="G140" s="52">
        <f t="shared" si="20"/>
        <v>8477</v>
      </c>
      <c r="H140" s="51">
        <f>ROUND('[2]Pop tot et prov'!$L$27*([2]MAKAMBA!B17/[2]MAKAMBA!$D$22),0)</f>
        <v>4519</v>
      </c>
      <c r="I140" s="51">
        <f>ROUND('[2]Pop tot et prov'!$L$27*([2]MAKAMBA!C17/[2]MAKAMBA!$D$22),0)</f>
        <v>4101</v>
      </c>
      <c r="J140" s="52">
        <f t="shared" si="21"/>
        <v>8620</v>
      </c>
    </row>
    <row r="141" spans="1:10">
      <c r="A141" s="56" t="s">
        <v>36</v>
      </c>
      <c r="B141" s="51">
        <f>ROUND('[2]Pop tot et prov'!$L$25*([2]MAKAMBA!B18/[2]MAKAMBA!$D$22),0)</f>
        <v>2720</v>
      </c>
      <c r="C141" s="51">
        <f>ROUND('[2]Pop tot et prov'!$L$25*([2]MAKAMBA!C18/[2]MAKAMBA!$D$22),0)</f>
        <v>2418</v>
      </c>
      <c r="D141" s="52">
        <f t="shared" si="19"/>
        <v>5138</v>
      </c>
      <c r="E141" s="51">
        <f>ROUND('[2]Pop tot et prov'!$L$26*([2]MAKAMBA!B18/[2]MAKAMBA!$D$22),0)</f>
        <v>2765</v>
      </c>
      <c r="F141" s="51">
        <f>ROUND('[2]Pop tot et prov'!$L$26*([2]MAKAMBA!C18/[2]MAKAMBA!$D$22),0)</f>
        <v>2458</v>
      </c>
      <c r="G141" s="52">
        <f t="shared" si="20"/>
        <v>5223</v>
      </c>
      <c r="H141" s="51">
        <f>ROUND('[2]Pop tot et prov'!$L$27*([2]MAKAMBA!B18/[2]MAKAMBA!$D$22),0)</f>
        <v>2812</v>
      </c>
      <c r="I141" s="51">
        <f>ROUND('[2]Pop tot et prov'!$L$27*([2]MAKAMBA!C18/[2]MAKAMBA!$D$22),0)</f>
        <v>2500</v>
      </c>
      <c r="J141" s="52">
        <f t="shared" si="21"/>
        <v>5312</v>
      </c>
    </row>
    <row r="142" spans="1:10">
      <c r="A142" s="56" t="s">
        <v>37</v>
      </c>
      <c r="B142" s="51">
        <f>ROUND('[2]Pop tot et prov'!$L$25*([2]MAKAMBA!B19/[2]MAKAMBA!$D$22),0)</f>
        <v>2363</v>
      </c>
      <c r="C142" s="51">
        <f>ROUND('[2]Pop tot et prov'!$L$25*([2]MAKAMBA!C19/[2]MAKAMBA!$D$22),0)</f>
        <v>2538</v>
      </c>
      <c r="D142" s="52">
        <f t="shared" si="19"/>
        <v>4901</v>
      </c>
      <c r="E142" s="51">
        <f>ROUND('[2]Pop tot et prov'!$L$26*([2]MAKAMBA!B19/[2]MAKAMBA!$D$22),0)</f>
        <v>2403</v>
      </c>
      <c r="F142" s="51">
        <f>ROUND('[2]Pop tot et prov'!$L$26*([2]MAKAMBA!C19/[2]MAKAMBA!$D$22),0)</f>
        <v>2581</v>
      </c>
      <c r="G142" s="52">
        <f t="shared" si="20"/>
        <v>4984</v>
      </c>
      <c r="H142" s="51">
        <f>ROUND('[2]Pop tot et prov'!$L$27*([2]MAKAMBA!B19/[2]MAKAMBA!$D$22),0)</f>
        <v>2443</v>
      </c>
      <c r="I142" s="51">
        <f>ROUND('[2]Pop tot et prov'!$L$27*([2]MAKAMBA!C19/[2]MAKAMBA!$D$22),0)</f>
        <v>2624</v>
      </c>
      <c r="J142" s="52">
        <f t="shared" si="21"/>
        <v>5067</v>
      </c>
    </row>
    <row r="143" spans="1:10">
      <c r="A143" s="56" t="s">
        <v>38</v>
      </c>
      <c r="B143" s="51">
        <f>ROUND('[2]Pop tot et prov'!$L$25*([2]MAKAMBA!B20/[2]MAKAMBA!$D$22),0)</f>
        <v>1366</v>
      </c>
      <c r="C143" s="51">
        <f>ROUND('[2]Pop tot et prov'!$L$25*([2]MAKAMBA!C20/[2]MAKAMBA!$D$22),0)</f>
        <v>1237</v>
      </c>
      <c r="D143" s="52">
        <f t="shared" si="19"/>
        <v>2603</v>
      </c>
      <c r="E143" s="51">
        <f>ROUND('[2]Pop tot et prov'!$L$26*([2]MAKAMBA!B20/[2]MAKAMBA!$D$22),0)</f>
        <v>1388</v>
      </c>
      <c r="F143" s="51">
        <f>ROUND('[2]Pop tot et prov'!$L$26*([2]MAKAMBA!C20/[2]MAKAMBA!$D$22),0)</f>
        <v>1258</v>
      </c>
      <c r="G143" s="52">
        <f t="shared" si="20"/>
        <v>2646</v>
      </c>
      <c r="H143" s="51">
        <f>ROUND('[2]Pop tot et prov'!$L$27*([2]MAKAMBA!B20/[2]MAKAMBA!$D$22),0)</f>
        <v>1412</v>
      </c>
      <c r="I143" s="51">
        <f>ROUND('[2]Pop tot et prov'!$L$27*([2]MAKAMBA!C20/[2]MAKAMBA!$D$22),0)</f>
        <v>1279</v>
      </c>
      <c r="J143" s="52">
        <f t="shared" si="21"/>
        <v>2691</v>
      </c>
    </row>
    <row r="144" spans="1:10">
      <c r="A144" s="56" t="s">
        <v>39</v>
      </c>
      <c r="B144" s="51">
        <f>ROUND('[2]Pop tot et prov'!$L$25*([2]MAKAMBA!B21/[2]MAKAMBA!$D$22),0)</f>
        <v>2418</v>
      </c>
      <c r="C144" s="51">
        <f>ROUND('[2]Pop tot et prov'!$L$25*([2]MAKAMBA!C21/[2]MAKAMBA!$D$22),0)</f>
        <v>2238</v>
      </c>
      <c r="D144" s="52">
        <f t="shared" si="19"/>
        <v>4656</v>
      </c>
      <c r="E144" s="51">
        <f>ROUND('[2]Pop tot et prov'!$L$26*([2]MAKAMBA!B21/[2]MAKAMBA!$D$22),0)</f>
        <v>2458</v>
      </c>
      <c r="F144" s="51">
        <f>ROUND('[2]Pop tot et prov'!$L$26*([2]MAKAMBA!C21/[2]MAKAMBA!$D$22),0)</f>
        <v>2275</v>
      </c>
      <c r="G144" s="52">
        <f t="shared" si="20"/>
        <v>4733</v>
      </c>
      <c r="H144" s="51">
        <f>ROUND('[2]Pop tot et prov'!$L$27*([2]MAKAMBA!B21/[2]MAKAMBA!$D$22),0)</f>
        <v>2500</v>
      </c>
      <c r="I144" s="51">
        <f>ROUND('[2]Pop tot et prov'!$L$27*([2]MAKAMBA!C21/[2]MAKAMBA!$D$22),0)</f>
        <v>2314</v>
      </c>
      <c r="J144" s="52">
        <f t="shared" si="21"/>
        <v>4814</v>
      </c>
    </row>
    <row r="145" spans="1:10">
      <c r="A145" s="49" t="s">
        <v>20</v>
      </c>
      <c r="B145" s="51">
        <f>SUM(B128:B144)</f>
        <v>344495</v>
      </c>
      <c r="C145" s="55">
        <f>SUM(C128:C144)</f>
        <v>347767</v>
      </c>
      <c r="D145" s="52">
        <f t="shared" si="19"/>
        <v>692262</v>
      </c>
      <c r="E145" s="51">
        <f>SUM(E128:E144)</f>
        <v>350229</v>
      </c>
      <c r="F145" s="55">
        <f>SUM(F128:F144)</f>
        <v>353558</v>
      </c>
      <c r="G145" s="52">
        <f t="shared" si="20"/>
        <v>703787</v>
      </c>
      <c r="H145" s="51">
        <f>SUM(H128:H144)</f>
        <v>356134</v>
      </c>
      <c r="I145" s="55">
        <f>SUM(I128:I144)</f>
        <v>359516</v>
      </c>
      <c r="J145" s="52">
        <f t="shared" si="21"/>
        <v>715650</v>
      </c>
    </row>
    <row r="146" spans="1:10">
      <c r="A146" s="24"/>
      <c r="B146" s="8"/>
      <c r="C146" s="8"/>
      <c r="D146" s="8"/>
      <c r="E146" s="8"/>
      <c r="F146" s="8"/>
      <c r="G146" s="8"/>
      <c r="H146" s="8"/>
      <c r="I146" s="8"/>
      <c r="J146" s="8"/>
    </row>
  </sheetData>
  <mergeCells count="29">
    <mergeCell ref="K3:M3"/>
    <mergeCell ref="E24:G24"/>
    <mergeCell ref="B24:D24"/>
    <mergeCell ref="K54:M54"/>
    <mergeCell ref="A54:A55"/>
    <mergeCell ref="H24:J24"/>
    <mergeCell ref="K24:M24"/>
    <mergeCell ref="B54:D54"/>
    <mergeCell ref="A24:A25"/>
    <mergeCell ref="A3:A4"/>
    <mergeCell ref="B3:D3"/>
    <mergeCell ref="E3:G3"/>
    <mergeCell ref="H3:J3"/>
    <mergeCell ref="E54:G54"/>
    <mergeCell ref="H54:J54"/>
    <mergeCell ref="K105:M105"/>
    <mergeCell ref="B126:D126"/>
    <mergeCell ref="A105:A106"/>
    <mergeCell ref="B105:D105"/>
    <mergeCell ref="K75:M75"/>
    <mergeCell ref="E105:G105"/>
    <mergeCell ref="H75:J75"/>
    <mergeCell ref="E75:G75"/>
    <mergeCell ref="B75:D75"/>
    <mergeCell ref="A75:A76"/>
    <mergeCell ref="E126:G126"/>
    <mergeCell ref="H126:J126"/>
    <mergeCell ref="A126:A127"/>
    <mergeCell ref="H105:J105"/>
  </mergeCells>
  <pageMargins left="0.70866141732283472" right="0.70866141732283472" top="0.74803149606299213" bottom="0.74803149606299213" header="0.31496062992125984" footer="0.31496062992125984"/>
  <pageSetup paperSize="9" firstPageNumber="35" orientation="portrait" useFirstPageNumber="1" horizontalDpi="1200" verticalDpi="1200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6"/>
  <sheetViews>
    <sheetView topLeftCell="A50" workbookViewId="0">
      <selection activeCell="B76" sqref="B76:M76"/>
    </sheetView>
  </sheetViews>
  <sheetFormatPr baseColWidth="10" defaultRowHeight="15"/>
  <cols>
    <col min="1" max="1" width="7.28515625" customWidth="1"/>
    <col min="2" max="3" width="6.5703125" customWidth="1"/>
    <col min="4" max="5" width="5.85546875" customWidth="1"/>
    <col min="6" max="6" width="6.42578125" customWidth="1"/>
    <col min="7" max="8" width="5.85546875" customWidth="1"/>
    <col min="9" max="9" width="6.42578125" customWidth="1"/>
    <col min="10" max="11" width="5.85546875" customWidth="1"/>
    <col min="12" max="12" width="6.5703125" customWidth="1"/>
    <col min="13" max="13" width="5.85546875" customWidth="1"/>
  </cols>
  <sheetData>
    <row r="1" spans="1:13">
      <c r="A1" s="7" t="s">
        <v>50</v>
      </c>
      <c r="B1" s="44"/>
      <c r="C1" s="7"/>
      <c r="D1" s="7"/>
      <c r="E1" s="7"/>
      <c r="F1" s="7"/>
      <c r="G1" s="7"/>
      <c r="H1" s="7"/>
      <c r="I1" s="7"/>
      <c r="J1" s="7"/>
      <c r="K1" s="90"/>
      <c r="L1" s="88"/>
    </row>
    <row r="3" spans="1:13">
      <c r="A3" s="116" t="s">
        <v>21</v>
      </c>
      <c r="B3" s="117">
        <v>2008</v>
      </c>
      <c r="C3" s="117"/>
      <c r="D3" s="117"/>
      <c r="E3" s="108">
        <v>2009</v>
      </c>
      <c r="F3" s="108"/>
      <c r="G3" s="108"/>
      <c r="H3" s="108">
        <v>2010</v>
      </c>
      <c r="I3" s="108"/>
      <c r="J3" s="108"/>
      <c r="K3" s="108">
        <v>2011</v>
      </c>
      <c r="L3" s="108"/>
      <c r="M3" s="108"/>
    </row>
    <row r="4" spans="1:13" ht="15" customHeight="1">
      <c r="A4" s="116"/>
      <c r="B4" s="77" t="s">
        <v>57</v>
      </c>
      <c r="C4" s="77" t="s">
        <v>58</v>
      </c>
      <c r="D4" s="89" t="s">
        <v>59</v>
      </c>
      <c r="E4" s="77" t="s">
        <v>57</v>
      </c>
      <c r="F4" s="77" t="s">
        <v>58</v>
      </c>
      <c r="G4" s="89" t="s">
        <v>59</v>
      </c>
      <c r="H4" s="77" t="s">
        <v>57</v>
      </c>
      <c r="I4" s="77" t="s">
        <v>58</v>
      </c>
      <c r="J4" s="89" t="s">
        <v>59</v>
      </c>
      <c r="K4" s="77" t="s">
        <v>57</v>
      </c>
      <c r="L4" s="77" t="s">
        <v>58</v>
      </c>
      <c r="M4" s="89" t="s">
        <v>59</v>
      </c>
    </row>
    <row r="5" spans="1:13">
      <c r="A5" s="50" t="s">
        <v>23</v>
      </c>
      <c r="B5" s="51">
        <v>23566</v>
      </c>
      <c r="C5" s="51">
        <v>24360</v>
      </c>
      <c r="D5" s="51">
        <f>+B5+C5</f>
        <v>47926</v>
      </c>
      <c r="E5" s="51">
        <f>ROUND('[2]Pop tot et prov'!$M$6*([2]MURAMVYA!B5/[2]MURAMVYA!$D$22),0)</f>
        <v>24179</v>
      </c>
      <c r="F5" s="51">
        <f>ROUND('[2]Pop tot et prov'!$M$6*([2]MURAMVYA!C5/[2]MURAMVYA!$D$22),0)</f>
        <v>24993</v>
      </c>
      <c r="G5" s="52">
        <f t="shared" ref="G5:G22" si="0">SUM(E5:F5)</f>
        <v>49172</v>
      </c>
      <c r="H5" s="51">
        <f>ROUND('[2]Pop tot et prov'!$M$7*([2]MURAMVYA!B5/[2]MURAMVYA!$D$22),0)</f>
        <v>24836</v>
      </c>
      <c r="I5" s="51">
        <f>ROUND('[2]Pop tot et prov'!$M$7*([2]MURAMVYA!C5/[2]MURAMVYA!$D$22),0)</f>
        <v>25673</v>
      </c>
      <c r="J5" s="52">
        <f t="shared" ref="J5:J22" si="1">SUM(H5:I5)</f>
        <v>50509</v>
      </c>
      <c r="K5" s="51">
        <f>ROUND('[2]Pop tot et prov'!$M$8*([2]MURAMVYA!B5/[2]MURAMVYA!$D$22),0)</f>
        <v>25537</v>
      </c>
      <c r="L5" s="51">
        <f>ROUND('[2]Pop tot et prov'!$M$8*([2]MURAMVYA!C5/[2]MURAMVYA!$D$22),0)</f>
        <v>26397</v>
      </c>
      <c r="M5" s="52">
        <f t="shared" ref="M5:M22" si="2">SUM(K5:L5)</f>
        <v>51934</v>
      </c>
    </row>
    <row r="6" spans="1:13">
      <c r="A6" s="50" t="s">
        <v>24</v>
      </c>
      <c r="B6" s="51">
        <v>19185</v>
      </c>
      <c r="C6" s="51">
        <v>19900</v>
      </c>
      <c r="D6" s="51">
        <f t="shared" ref="D6:D21" si="3">+B6+C6</f>
        <v>39085</v>
      </c>
      <c r="E6" s="51">
        <f>ROUND('[2]Pop tot et prov'!$M$6*([2]MURAMVYA!B6/[2]MURAMVYA!$D$22),0)</f>
        <v>19684</v>
      </c>
      <c r="F6" s="51">
        <f>ROUND('[2]Pop tot et prov'!$M$6*([2]MURAMVYA!C6/[2]MURAMVYA!$D$22),0)</f>
        <v>20417</v>
      </c>
      <c r="G6" s="52">
        <f t="shared" si="0"/>
        <v>40101</v>
      </c>
      <c r="H6" s="51">
        <f>ROUND('[2]Pop tot et prov'!$M$7*([2]MURAMVYA!B6/[2]MURAMVYA!$D$22),0)</f>
        <v>20219</v>
      </c>
      <c r="I6" s="51">
        <f>ROUND('[2]Pop tot et prov'!$M$7*([2]MURAMVYA!C6/[2]MURAMVYA!$D$22),0)</f>
        <v>20973</v>
      </c>
      <c r="J6" s="52">
        <f t="shared" si="1"/>
        <v>41192</v>
      </c>
      <c r="K6" s="51">
        <f>ROUND('[2]Pop tot et prov'!$M$8*([2]MURAMVYA!B6/[2]MURAMVYA!$D$22),0)</f>
        <v>20790</v>
      </c>
      <c r="L6" s="51">
        <f>ROUND('[2]Pop tot et prov'!$M$8*([2]MURAMVYA!C6/[2]MURAMVYA!$D$22),0)</f>
        <v>21564</v>
      </c>
      <c r="M6" s="52">
        <f t="shared" si="2"/>
        <v>42354</v>
      </c>
    </row>
    <row r="7" spans="1:13">
      <c r="A7" s="46" t="s">
        <v>25</v>
      </c>
      <c r="B7" s="51">
        <v>17681</v>
      </c>
      <c r="C7" s="51">
        <v>19343</v>
      </c>
      <c r="D7" s="51">
        <f t="shared" si="3"/>
        <v>37024</v>
      </c>
      <c r="E7" s="51">
        <f>ROUND('[2]Pop tot et prov'!$M$6*([2]MURAMVYA!B7/[2]MURAMVYA!$D$22),0)</f>
        <v>18141</v>
      </c>
      <c r="F7" s="51">
        <f>ROUND('[2]Pop tot et prov'!$M$6*([2]MURAMVYA!C7/[2]MURAMVYA!$D$22),0)</f>
        <v>19846</v>
      </c>
      <c r="G7" s="52">
        <f t="shared" si="0"/>
        <v>37987</v>
      </c>
      <c r="H7" s="51">
        <f>ROUND('[2]Pop tot et prov'!$M$7*([2]MURAMVYA!B7/[2]MURAMVYA!$D$22),0)</f>
        <v>18634</v>
      </c>
      <c r="I7" s="51">
        <f>ROUND('[2]Pop tot et prov'!$M$7*([2]MURAMVYA!C7/[2]MURAMVYA!$D$22),0)</f>
        <v>20386</v>
      </c>
      <c r="J7" s="52">
        <f t="shared" si="1"/>
        <v>39020</v>
      </c>
      <c r="K7" s="51">
        <f>ROUND('[2]Pop tot et prov'!$M$8*([2]MURAMVYA!B7/[2]MURAMVYA!$D$22),0)</f>
        <v>19160</v>
      </c>
      <c r="L7" s="51">
        <f>ROUND('[2]Pop tot et prov'!$M$8*([2]MURAMVYA!C7/[2]MURAMVYA!$D$22),0)</f>
        <v>20961</v>
      </c>
      <c r="M7" s="52">
        <f t="shared" si="2"/>
        <v>40121</v>
      </c>
    </row>
    <row r="8" spans="1:13">
      <c r="A8" s="46" t="s">
        <v>26</v>
      </c>
      <c r="B8" s="51">
        <v>17878</v>
      </c>
      <c r="C8" s="51">
        <v>19879</v>
      </c>
      <c r="D8" s="51">
        <f t="shared" si="3"/>
        <v>37757</v>
      </c>
      <c r="E8" s="51">
        <f>ROUND('[2]Pop tot et prov'!$M$6*([2]MURAMVYA!B8/[2]MURAMVYA!$D$22),0)</f>
        <v>18343</v>
      </c>
      <c r="F8" s="51">
        <f>ROUND('[2]Pop tot et prov'!$M$6*([2]MURAMVYA!C8/[2]MURAMVYA!$D$22),0)</f>
        <v>20396</v>
      </c>
      <c r="G8" s="52">
        <f t="shared" si="0"/>
        <v>38739</v>
      </c>
      <c r="H8" s="51">
        <f>ROUND('[2]Pop tot et prov'!$M$7*([2]MURAMVYA!B8/[2]MURAMVYA!$D$22),0)</f>
        <v>18842</v>
      </c>
      <c r="I8" s="51">
        <f>ROUND('[2]Pop tot et prov'!$M$7*([2]MURAMVYA!C8/[2]MURAMVYA!$D$22),0)</f>
        <v>20950</v>
      </c>
      <c r="J8" s="52">
        <f t="shared" si="1"/>
        <v>39792</v>
      </c>
      <c r="K8" s="51">
        <f>ROUND('[2]Pop tot et prov'!$M$8*([2]MURAMVYA!B8/[2]MURAMVYA!$D$22),0)</f>
        <v>19373</v>
      </c>
      <c r="L8" s="51">
        <f>ROUND('[2]Pop tot et prov'!$M$8*([2]MURAMVYA!C8/[2]MURAMVYA!$D$22),0)</f>
        <v>21542</v>
      </c>
      <c r="M8" s="52">
        <f t="shared" si="2"/>
        <v>40915</v>
      </c>
    </row>
    <row r="9" spans="1:13">
      <c r="A9" s="46" t="s">
        <v>27</v>
      </c>
      <c r="B9" s="51">
        <v>12626</v>
      </c>
      <c r="C9" s="51">
        <v>15621</v>
      </c>
      <c r="D9" s="51">
        <f t="shared" si="3"/>
        <v>28247</v>
      </c>
      <c r="E9" s="51">
        <f>ROUND('[2]Pop tot et prov'!$M$6*([2]MURAMVYA!B9/[2]MURAMVYA!$D$22),0)</f>
        <v>12954</v>
      </c>
      <c r="F9" s="51">
        <f>ROUND('[2]Pop tot et prov'!$M$6*([2]MURAMVYA!C9/[2]MURAMVYA!$D$22),0)</f>
        <v>16027</v>
      </c>
      <c r="G9" s="52">
        <f t="shared" si="0"/>
        <v>28981</v>
      </c>
      <c r="H9" s="51">
        <f>ROUND('[2]Pop tot et prov'!$M$7*([2]MURAMVYA!B9/[2]MURAMVYA!$D$22),0)</f>
        <v>13307</v>
      </c>
      <c r="I9" s="51">
        <f>ROUND('[2]Pop tot et prov'!$M$7*([2]MURAMVYA!C9/[2]MURAMVYA!$D$22),0)</f>
        <v>16463</v>
      </c>
      <c r="J9" s="52">
        <f t="shared" si="1"/>
        <v>29770</v>
      </c>
      <c r="K9" s="51">
        <f>ROUND('[2]Pop tot et prov'!$M$8*([2]MURAMVYA!B9/[2]MURAMVYA!$D$22),0)</f>
        <v>13682</v>
      </c>
      <c r="L9" s="51">
        <f>ROUND('[2]Pop tot et prov'!$M$8*([2]MURAMVYA!C9/[2]MURAMVYA!$D$22),0)</f>
        <v>16928</v>
      </c>
      <c r="M9" s="52">
        <f t="shared" si="2"/>
        <v>30610</v>
      </c>
    </row>
    <row r="10" spans="1:13">
      <c r="A10" s="46" t="s">
        <v>28</v>
      </c>
      <c r="B10" s="51">
        <v>9556</v>
      </c>
      <c r="C10" s="51">
        <v>11543</v>
      </c>
      <c r="D10" s="51">
        <f t="shared" si="3"/>
        <v>21099</v>
      </c>
      <c r="E10" s="51">
        <f>ROUND('[2]Pop tot et prov'!$M$6*([2]MURAMVYA!B10/[2]MURAMVYA!$D$22),0)</f>
        <v>9804</v>
      </c>
      <c r="F10" s="51">
        <f>ROUND('[2]Pop tot et prov'!$M$6*([2]MURAMVYA!C10/[2]MURAMVYA!$D$22),0)</f>
        <v>11843</v>
      </c>
      <c r="G10" s="52">
        <f t="shared" si="0"/>
        <v>21647</v>
      </c>
      <c r="H10" s="51">
        <f>ROUND('[2]Pop tot et prov'!$M$7*([2]MURAMVYA!B10/[2]MURAMVYA!$D$22),0)</f>
        <v>10071</v>
      </c>
      <c r="I10" s="51">
        <f>ROUND('[2]Pop tot et prov'!$M$7*([2]MURAMVYA!C10/[2]MURAMVYA!$D$22),0)</f>
        <v>12165</v>
      </c>
      <c r="J10" s="52">
        <f t="shared" si="1"/>
        <v>22236</v>
      </c>
      <c r="K10" s="51">
        <f>ROUND('[2]Pop tot et prov'!$M$8*([2]MURAMVYA!B10/[2]MURAMVYA!$D$22),0)</f>
        <v>10355</v>
      </c>
      <c r="L10" s="51">
        <f>ROUND('[2]Pop tot et prov'!$M$8*([2]MURAMVYA!C10/[2]MURAMVYA!$D$22),0)</f>
        <v>12508</v>
      </c>
      <c r="M10" s="52">
        <f t="shared" si="2"/>
        <v>22863</v>
      </c>
    </row>
    <row r="11" spans="1:13">
      <c r="A11" s="46" t="s">
        <v>29</v>
      </c>
      <c r="B11" s="51">
        <v>6570</v>
      </c>
      <c r="C11" s="51">
        <v>7280</v>
      </c>
      <c r="D11" s="51">
        <f t="shared" si="3"/>
        <v>13850</v>
      </c>
      <c r="E11" s="51">
        <f>ROUND('[2]Pop tot et prov'!$M$6*([2]MURAMVYA!B11/[2]MURAMVYA!$D$22),0)</f>
        <v>6741</v>
      </c>
      <c r="F11" s="51">
        <f>ROUND('[2]Pop tot et prov'!$M$6*([2]MURAMVYA!C11/[2]MURAMVYA!$D$22),0)</f>
        <v>7469</v>
      </c>
      <c r="G11" s="52">
        <f t="shared" si="0"/>
        <v>14210</v>
      </c>
      <c r="H11" s="51">
        <f>ROUND('[2]Pop tot et prov'!$M$7*([2]MURAMVYA!B11/[2]MURAMVYA!$D$22),0)</f>
        <v>6924</v>
      </c>
      <c r="I11" s="51">
        <f>ROUND('[2]Pop tot et prov'!$M$7*([2]MURAMVYA!C11/[2]MURAMVYA!$D$22),0)</f>
        <v>7672</v>
      </c>
      <c r="J11" s="52">
        <f t="shared" si="1"/>
        <v>14596</v>
      </c>
      <c r="K11" s="51">
        <f>ROUND('[2]Pop tot et prov'!$M$8*([2]MURAMVYA!B11/[2]MURAMVYA!$D$22),0)</f>
        <v>7120</v>
      </c>
      <c r="L11" s="51">
        <f>ROUND('[2]Pop tot et prov'!$M$8*([2]MURAMVYA!C11/[2]MURAMVYA!$D$22),0)</f>
        <v>7889</v>
      </c>
      <c r="M11" s="52">
        <f t="shared" si="2"/>
        <v>15009</v>
      </c>
    </row>
    <row r="12" spans="1:13">
      <c r="A12" s="46" t="s">
        <v>30</v>
      </c>
      <c r="B12" s="51">
        <v>5713</v>
      </c>
      <c r="C12" s="51">
        <v>6861</v>
      </c>
      <c r="D12" s="51">
        <f t="shared" si="3"/>
        <v>12574</v>
      </c>
      <c r="E12" s="51">
        <f>ROUND('[2]Pop tot et prov'!$M$6*([2]MURAMVYA!B12/[2]MURAMVYA!$D$22),0)</f>
        <v>5861</v>
      </c>
      <c r="F12" s="51">
        <f>ROUND('[2]Pop tot et prov'!$M$6*([2]MURAMVYA!C12/[2]MURAMVYA!$D$22),0)</f>
        <v>7039</v>
      </c>
      <c r="G12" s="52">
        <f t="shared" si="0"/>
        <v>12900</v>
      </c>
      <c r="H12" s="51">
        <f>ROUND('[2]Pop tot et prov'!$M$7*([2]MURAMVYA!B12/[2]MURAMVYA!$D$22),0)</f>
        <v>6021</v>
      </c>
      <c r="I12" s="51">
        <f>ROUND('[2]Pop tot et prov'!$M$7*([2]MURAMVYA!C12/[2]MURAMVYA!$D$22),0)</f>
        <v>7231</v>
      </c>
      <c r="J12" s="52">
        <f t="shared" si="1"/>
        <v>13252</v>
      </c>
      <c r="K12" s="51">
        <f>ROUND('[2]Pop tot et prov'!$M$8*([2]MURAMVYA!B12/[2]MURAMVYA!$D$22),0)</f>
        <v>6191</v>
      </c>
      <c r="L12" s="51">
        <f>ROUND('[2]Pop tot et prov'!$M$8*([2]MURAMVYA!C12/[2]MURAMVYA!$D$22),0)</f>
        <v>7435</v>
      </c>
      <c r="M12" s="52">
        <f t="shared" si="2"/>
        <v>13626</v>
      </c>
    </row>
    <row r="13" spans="1:13">
      <c r="A13" s="46" t="s">
        <v>31</v>
      </c>
      <c r="B13" s="51">
        <v>5563</v>
      </c>
      <c r="C13" s="51">
        <v>6068</v>
      </c>
      <c r="D13" s="51">
        <f t="shared" si="3"/>
        <v>11631</v>
      </c>
      <c r="E13" s="51">
        <f>ROUND('[2]Pop tot et prov'!$M$6*([2]MURAMVYA!B13/[2]MURAMVYA!$D$22),0)</f>
        <v>5708</v>
      </c>
      <c r="F13" s="51">
        <f>ROUND('[2]Pop tot et prov'!$M$6*([2]MURAMVYA!C13/[2]MURAMVYA!$D$22),0)</f>
        <v>6226</v>
      </c>
      <c r="G13" s="52">
        <f t="shared" si="0"/>
        <v>11934</v>
      </c>
      <c r="H13" s="51">
        <f>ROUND('[2]Pop tot et prov'!$M$7*([2]MURAMVYA!B13/[2]MURAMVYA!$D$22),0)</f>
        <v>5863</v>
      </c>
      <c r="I13" s="51">
        <f>ROUND('[2]Pop tot et prov'!$M$7*([2]MURAMVYA!C13/[2]MURAMVYA!$D$22),0)</f>
        <v>6395</v>
      </c>
      <c r="J13" s="52">
        <f t="shared" si="1"/>
        <v>12258</v>
      </c>
      <c r="K13" s="51">
        <f>ROUND('[2]Pop tot et prov'!$M$8*([2]MURAMVYA!B13/[2]MURAMVYA!$D$22),0)</f>
        <v>6028</v>
      </c>
      <c r="L13" s="51">
        <f>ROUND('[2]Pop tot et prov'!$M$8*([2]MURAMVYA!C13/[2]MURAMVYA!$D$22),0)</f>
        <v>6576</v>
      </c>
      <c r="M13" s="52">
        <f t="shared" si="2"/>
        <v>12604</v>
      </c>
    </row>
    <row r="14" spans="1:13">
      <c r="A14" s="46" t="s">
        <v>32</v>
      </c>
      <c r="B14" s="51">
        <v>5641</v>
      </c>
      <c r="C14" s="51">
        <v>5912</v>
      </c>
      <c r="D14" s="51">
        <f t="shared" si="3"/>
        <v>11553</v>
      </c>
      <c r="E14" s="51">
        <f>ROUND('[2]Pop tot et prov'!$M$6*([2]MURAMVYA!B14/[2]MURAMVYA!$D$22),0)</f>
        <v>5788</v>
      </c>
      <c r="F14" s="51">
        <f>ROUND('[2]Pop tot et prov'!$M$6*([2]MURAMVYA!C14/[2]MURAMVYA!$D$22),0)</f>
        <v>6066</v>
      </c>
      <c r="G14" s="52">
        <f t="shared" si="0"/>
        <v>11854</v>
      </c>
      <c r="H14" s="51">
        <f>ROUND('[2]Pop tot et prov'!$M$7*([2]MURAMVYA!B14/[2]MURAMVYA!$D$22),0)</f>
        <v>5945</v>
      </c>
      <c r="I14" s="51">
        <f>ROUND('[2]Pop tot et prov'!$M$7*([2]MURAMVYA!C14/[2]MURAMVYA!$D$22),0)</f>
        <v>6231</v>
      </c>
      <c r="J14" s="52">
        <f t="shared" si="1"/>
        <v>12176</v>
      </c>
      <c r="K14" s="51">
        <f>ROUND('[2]Pop tot et prov'!$M$8*([2]MURAMVYA!B14/[2]MURAMVYA!$D$22),0)</f>
        <v>6113</v>
      </c>
      <c r="L14" s="51">
        <f>ROUND('[2]Pop tot et prov'!$M$8*([2]MURAMVYA!C14/[2]MURAMVYA!$D$22),0)</f>
        <v>6406</v>
      </c>
      <c r="M14" s="52">
        <f t="shared" si="2"/>
        <v>12519</v>
      </c>
    </row>
    <row r="15" spans="1:13">
      <c r="A15" s="46" t="s">
        <v>33</v>
      </c>
      <c r="B15" s="51">
        <v>4804</v>
      </c>
      <c r="C15" s="51">
        <v>4906</v>
      </c>
      <c r="D15" s="51">
        <f t="shared" si="3"/>
        <v>9710</v>
      </c>
      <c r="E15" s="51">
        <f>ROUND('[2]Pop tot et prov'!$M$6*([2]MURAMVYA!B15/[2]MURAMVYA!$D$22),0)</f>
        <v>4929</v>
      </c>
      <c r="F15" s="51">
        <f>ROUND('[2]Pop tot et prov'!$M$6*([2]MURAMVYA!C15/[2]MURAMVYA!$D$22),0)</f>
        <v>5034</v>
      </c>
      <c r="G15" s="52">
        <f t="shared" si="0"/>
        <v>9963</v>
      </c>
      <c r="H15" s="51">
        <f>ROUND('[2]Pop tot et prov'!$M$7*([2]MURAMVYA!B15/[2]MURAMVYA!$D$22),0)</f>
        <v>5063</v>
      </c>
      <c r="I15" s="51">
        <f>ROUND('[2]Pop tot et prov'!$M$7*([2]MURAMVYA!C15/[2]MURAMVYA!$D$22),0)</f>
        <v>5170</v>
      </c>
      <c r="J15" s="52">
        <f t="shared" si="1"/>
        <v>10233</v>
      </c>
      <c r="K15" s="51">
        <f>ROUND('[2]Pop tot et prov'!$M$8*([2]MURAMVYA!B15/[2]MURAMVYA!$D$22),0)</f>
        <v>5206</v>
      </c>
      <c r="L15" s="51">
        <f>ROUND('[2]Pop tot et prov'!$M$8*([2]MURAMVYA!C15/[2]MURAMVYA!$D$22),0)</f>
        <v>5316</v>
      </c>
      <c r="M15" s="52">
        <f t="shared" si="2"/>
        <v>10522</v>
      </c>
    </row>
    <row r="16" spans="1:13">
      <c r="A16" s="46" t="s">
        <v>34</v>
      </c>
      <c r="B16" s="51">
        <v>3595</v>
      </c>
      <c r="C16" s="51">
        <v>3296</v>
      </c>
      <c r="D16" s="51">
        <f t="shared" si="3"/>
        <v>6891</v>
      </c>
      <c r="E16" s="51">
        <f>ROUND('[2]Pop tot et prov'!$M$6*([2]MURAMVYA!B16/[2]MURAMVYA!$D$22),0)</f>
        <v>3688</v>
      </c>
      <c r="F16" s="51">
        <f>ROUND('[2]Pop tot et prov'!$M$6*([2]MURAMVYA!C16/[2]MURAMVYA!$D$22),0)</f>
        <v>3382</v>
      </c>
      <c r="G16" s="52">
        <f t="shared" si="0"/>
        <v>7070</v>
      </c>
      <c r="H16" s="51">
        <f>ROUND('[2]Pop tot et prov'!$M$7*([2]MURAMVYA!B16/[2]MURAMVYA!$D$22),0)</f>
        <v>3789</v>
      </c>
      <c r="I16" s="51">
        <f>ROUND('[2]Pop tot et prov'!$M$7*([2]MURAMVYA!C16/[2]MURAMVYA!$D$22),0)</f>
        <v>3474</v>
      </c>
      <c r="J16" s="52">
        <f t="shared" si="1"/>
        <v>7263</v>
      </c>
      <c r="K16" s="51">
        <f>ROUND('[2]Pop tot et prov'!$M$8*([2]MURAMVYA!B16/[2]MURAMVYA!$D$22),0)</f>
        <v>3896</v>
      </c>
      <c r="L16" s="51">
        <f>ROUND('[2]Pop tot et prov'!$M$8*([2]MURAMVYA!C16/[2]MURAMVYA!$D$22),0)</f>
        <v>3572</v>
      </c>
      <c r="M16" s="52">
        <f t="shared" si="2"/>
        <v>7468</v>
      </c>
    </row>
    <row r="17" spans="1:13">
      <c r="A17" s="46" t="s">
        <v>35</v>
      </c>
      <c r="B17" s="51">
        <v>2234</v>
      </c>
      <c r="C17" s="51">
        <v>2407</v>
      </c>
      <c r="D17" s="51">
        <f t="shared" si="3"/>
        <v>4641</v>
      </c>
      <c r="E17" s="51">
        <f>ROUND('[2]Pop tot et prov'!$M$6*([2]MURAMVYA!B17/[2]MURAMVYA!$D$22),0)</f>
        <v>2292</v>
      </c>
      <c r="F17" s="51">
        <f>ROUND('[2]Pop tot et prov'!$M$6*([2]MURAMVYA!C17/[2]MURAMVYA!$D$22),0)</f>
        <v>2470</v>
      </c>
      <c r="G17" s="52">
        <f t="shared" si="0"/>
        <v>4762</v>
      </c>
      <c r="H17" s="51">
        <f>ROUND('[2]Pop tot et prov'!$M$7*([2]MURAMVYA!B17/[2]MURAMVYA!$D$22),0)</f>
        <v>2354</v>
      </c>
      <c r="I17" s="51">
        <f>ROUND('[2]Pop tot et prov'!$M$7*([2]MURAMVYA!C17/[2]MURAMVYA!$D$22),0)</f>
        <v>2537</v>
      </c>
      <c r="J17" s="52">
        <f t="shared" si="1"/>
        <v>4891</v>
      </c>
      <c r="K17" s="51">
        <f>ROUND('[2]Pop tot et prov'!$M$8*([2]MURAMVYA!B17/[2]MURAMVYA!$D$22),0)</f>
        <v>2421</v>
      </c>
      <c r="L17" s="51">
        <f>ROUND('[2]Pop tot et prov'!$M$8*([2]MURAMVYA!C17/[2]MURAMVYA!$D$22),0)</f>
        <v>2608</v>
      </c>
      <c r="M17" s="52">
        <f t="shared" si="2"/>
        <v>5029</v>
      </c>
    </row>
    <row r="18" spans="1:13">
      <c r="A18" s="46" t="s">
        <v>36</v>
      </c>
      <c r="B18" s="51">
        <v>1667</v>
      </c>
      <c r="C18" s="51">
        <v>1759</v>
      </c>
      <c r="D18" s="51">
        <f t="shared" si="3"/>
        <v>3426</v>
      </c>
      <c r="E18" s="51">
        <f>ROUND('[2]Pop tot et prov'!$M$6*([2]MURAMVYA!B18/[2]MURAMVYA!$D$22),0)</f>
        <v>1710</v>
      </c>
      <c r="F18" s="51">
        <f>ROUND('[2]Pop tot et prov'!$M$6*([2]MURAMVYA!C18/[2]MURAMVYA!$D$22),0)</f>
        <v>1805</v>
      </c>
      <c r="G18" s="52">
        <f t="shared" si="0"/>
        <v>3515</v>
      </c>
      <c r="H18" s="51">
        <f>ROUND('[2]Pop tot et prov'!$M$7*([2]MURAMVYA!B18/[2]MURAMVYA!$D$22),0)</f>
        <v>1757</v>
      </c>
      <c r="I18" s="51">
        <f>ROUND('[2]Pop tot et prov'!$M$7*([2]MURAMVYA!C18/[2]MURAMVYA!$D$22),0)</f>
        <v>1854</v>
      </c>
      <c r="J18" s="52">
        <f t="shared" si="1"/>
        <v>3611</v>
      </c>
      <c r="K18" s="51">
        <f>ROUND('[2]Pop tot et prov'!$M$8*([2]MURAMVYA!B18/[2]MURAMVYA!$D$22),0)</f>
        <v>1806</v>
      </c>
      <c r="L18" s="51">
        <f>ROUND('[2]Pop tot et prov'!$M$8*([2]MURAMVYA!C18/[2]MURAMVYA!$D$22),0)</f>
        <v>1906</v>
      </c>
      <c r="M18" s="52">
        <f t="shared" si="2"/>
        <v>3712</v>
      </c>
    </row>
    <row r="19" spans="1:13">
      <c r="A19" s="46" t="s">
        <v>37</v>
      </c>
      <c r="B19" s="51">
        <v>1370</v>
      </c>
      <c r="C19" s="51">
        <v>1615</v>
      </c>
      <c r="D19" s="51">
        <f t="shared" si="3"/>
        <v>2985</v>
      </c>
      <c r="E19" s="51">
        <f>ROUND('[2]Pop tot et prov'!$M$6*([2]MURAMVYA!B19/[2]MURAMVYA!$D$22),0)</f>
        <v>1406</v>
      </c>
      <c r="F19" s="51">
        <f>ROUND('[2]Pop tot et prov'!$M$6*([2]MURAMVYA!C19/[2]MURAMVYA!$D$22),0)</f>
        <v>1657</v>
      </c>
      <c r="G19" s="52">
        <f t="shared" si="0"/>
        <v>3063</v>
      </c>
      <c r="H19" s="51">
        <f>ROUND('[2]Pop tot et prov'!$M$7*([2]MURAMVYA!B19/[2]MURAMVYA!$D$22),0)</f>
        <v>1444</v>
      </c>
      <c r="I19" s="51">
        <f>ROUND('[2]Pop tot et prov'!$M$7*([2]MURAMVYA!C19/[2]MURAMVYA!$D$22),0)</f>
        <v>1702</v>
      </c>
      <c r="J19" s="52">
        <f t="shared" si="1"/>
        <v>3146</v>
      </c>
      <c r="K19" s="51">
        <f>ROUND('[2]Pop tot et prov'!$M$8*([2]MURAMVYA!B19/[2]MURAMVYA!$D$22),0)</f>
        <v>1485</v>
      </c>
      <c r="L19" s="51">
        <f>ROUND('[2]Pop tot et prov'!$M$8*([2]MURAMVYA!C19/[2]MURAMVYA!$D$22),0)</f>
        <v>1750</v>
      </c>
      <c r="M19" s="52">
        <f t="shared" si="2"/>
        <v>3235</v>
      </c>
    </row>
    <row r="20" spans="1:13">
      <c r="A20" s="46" t="s">
        <v>38</v>
      </c>
      <c r="B20" s="51">
        <v>916</v>
      </c>
      <c r="C20" s="51">
        <v>934</v>
      </c>
      <c r="D20" s="51">
        <f t="shared" si="3"/>
        <v>1850</v>
      </c>
      <c r="E20" s="51">
        <f>ROUND('[2]Pop tot et prov'!$M$6*([2]MURAMVYA!B20/[2]MURAMVYA!$D$22),0)</f>
        <v>940</v>
      </c>
      <c r="F20" s="51">
        <f>ROUND('[2]Pop tot et prov'!$M$6*([2]MURAMVYA!C20/[2]MURAMVYA!$D$22),0)</f>
        <v>958</v>
      </c>
      <c r="G20" s="52">
        <f t="shared" si="0"/>
        <v>1898</v>
      </c>
      <c r="H20" s="51">
        <f>ROUND('[2]Pop tot et prov'!$M$7*([2]MURAMVYA!B20/[2]MURAMVYA!$D$22),0)</f>
        <v>965</v>
      </c>
      <c r="I20" s="51">
        <f>ROUND('[2]Pop tot et prov'!$M$7*([2]MURAMVYA!C20/[2]MURAMVYA!$D$22),0)</f>
        <v>984</v>
      </c>
      <c r="J20" s="52">
        <f t="shared" si="1"/>
        <v>1949</v>
      </c>
      <c r="K20" s="51">
        <f>ROUND('[2]Pop tot et prov'!$M$8*([2]MURAMVYA!B20/[2]MURAMVYA!$D$22),0)</f>
        <v>993</v>
      </c>
      <c r="L20" s="51">
        <f>ROUND('[2]Pop tot et prov'!$M$8*([2]MURAMVYA!C20/[2]MURAMVYA!$D$22),0)</f>
        <v>1012</v>
      </c>
      <c r="M20" s="52">
        <f t="shared" si="2"/>
        <v>2005</v>
      </c>
    </row>
    <row r="21" spans="1:13">
      <c r="A21" s="50" t="s">
        <v>39</v>
      </c>
      <c r="B21" s="51">
        <v>1104</v>
      </c>
      <c r="C21" s="51">
        <v>1236</v>
      </c>
      <c r="D21" s="51">
        <f t="shared" si="3"/>
        <v>2340</v>
      </c>
      <c r="E21" s="51">
        <f>ROUND('[2]Pop tot et prov'!$M$6*([2]MURAMVYA!B21/[2]MURAMVYA!$D$22),0)</f>
        <v>1133</v>
      </c>
      <c r="F21" s="51">
        <f>ROUND('[2]Pop tot et prov'!$M$6*([2]MURAMVYA!C21/[2]MURAMVYA!$D$22),0)</f>
        <v>1268</v>
      </c>
      <c r="G21" s="52">
        <f t="shared" si="0"/>
        <v>2401</v>
      </c>
      <c r="H21" s="51">
        <f>ROUND('[2]Pop tot et prov'!$M$7*([2]MURAMVYA!B21/[2]MURAMVYA!$D$22),0)</f>
        <v>1164</v>
      </c>
      <c r="I21" s="51">
        <f>ROUND('[2]Pop tot et prov'!$M$7*([2]MURAMVYA!C21/[2]MURAMVYA!$D$22),0)</f>
        <v>1303</v>
      </c>
      <c r="J21" s="52">
        <f t="shared" si="1"/>
        <v>2467</v>
      </c>
      <c r="K21" s="51">
        <f>ROUND('[2]Pop tot et prov'!$M$8*([2]MURAMVYA!B21/[2]MURAMVYA!$D$22),0)</f>
        <v>1196</v>
      </c>
      <c r="L21" s="51">
        <f>ROUND('[2]Pop tot et prov'!$M$8*([2]MURAMVYA!C21/[2]MURAMVYA!$D$22),0)</f>
        <v>1339</v>
      </c>
      <c r="M21" s="52">
        <f t="shared" si="2"/>
        <v>2535</v>
      </c>
    </row>
    <row r="22" spans="1:13">
      <c r="A22" s="47" t="s">
        <v>20</v>
      </c>
      <c r="B22" s="53">
        <f>SUM(B5:B21)</f>
        <v>139669</v>
      </c>
      <c r="C22" s="53">
        <f>SUM(C5:C21)</f>
        <v>152920</v>
      </c>
      <c r="D22" s="54">
        <f>SUM(D5:D21)</f>
        <v>292589</v>
      </c>
      <c r="E22" s="51">
        <f>SUM(E5:E21)</f>
        <v>143301</v>
      </c>
      <c r="F22" s="55">
        <f>SUM(F5:F21)</f>
        <v>156896</v>
      </c>
      <c r="G22" s="52">
        <f t="shared" si="0"/>
        <v>300197</v>
      </c>
      <c r="H22" s="51">
        <f>SUM(H5:H21)</f>
        <v>147198</v>
      </c>
      <c r="I22" s="55">
        <f>SUM(I5:I21)</f>
        <v>161163</v>
      </c>
      <c r="J22" s="52">
        <f t="shared" si="1"/>
        <v>308361</v>
      </c>
      <c r="K22" s="51">
        <f>SUM(K5:K21)</f>
        <v>151352</v>
      </c>
      <c r="L22" s="55">
        <f>SUM(L5:L21)</f>
        <v>165709</v>
      </c>
      <c r="M22" s="52">
        <f t="shared" si="2"/>
        <v>317061</v>
      </c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3">
      <c r="A24" s="118" t="s">
        <v>21</v>
      </c>
      <c r="B24" s="113">
        <v>2012</v>
      </c>
      <c r="C24" s="114"/>
      <c r="D24" s="115"/>
      <c r="E24" s="108">
        <v>2013</v>
      </c>
      <c r="F24" s="108"/>
      <c r="G24" s="108"/>
      <c r="H24" s="108">
        <v>2014</v>
      </c>
      <c r="I24" s="108"/>
      <c r="J24" s="108"/>
      <c r="K24" s="108">
        <v>2015</v>
      </c>
      <c r="L24" s="108"/>
      <c r="M24" s="108"/>
    </row>
    <row r="25" spans="1:13">
      <c r="A25" s="118"/>
      <c r="B25" s="77" t="s">
        <v>57</v>
      </c>
      <c r="C25" s="77" t="s">
        <v>58</v>
      </c>
      <c r="D25" s="89" t="s">
        <v>59</v>
      </c>
      <c r="E25" s="77" t="s">
        <v>57</v>
      </c>
      <c r="F25" s="77" t="s">
        <v>58</v>
      </c>
      <c r="G25" s="89" t="s">
        <v>59</v>
      </c>
      <c r="H25" s="77" t="s">
        <v>57</v>
      </c>
      <c r="I25" s="77" t="s">
        <v>58</v>
      </c>
      <c r="J25" s="89" t="s">
        <v>59</v>
      </c>
      <c r="K25" s="77" t="s">
        <v>57</v>
      </c>
      <c r="L25" s="77" t="s">
        <v>58</v>
      </c>
      <c r="M25" s="89" t="s">
        <v>59</v>
      </c>
    </row>
    <row r="26" spans="1:13">
      <c r="A26" s="56" t="s">
        <v>23</v>
      </c>
      <c r="B26" s="51">
        <f>ROUND('[2]Pop tot et prov'!$M$9*([2]MURAMVYA!B5/[2]MURAMVYA!$D$22),0)</f>
        <v>26281</v>
      </c>
      <c r="C26" s="51">
        <f>ROUND('[2]Pop tot et prov'!$M$9*([2]MURAMVYA!C5/[2]MURAMVYA!$D$22),0)</f>
        <v>27166</v>
      </c>
      <c r="D26" s="52">
        <f t="shared" ref="D26:D43" si="4">SUM(B26:C26)</f>
        <v>53447</v>
      </c>
      <c r="E26" s="51">
        <f>ROUND('[2]Pop tot et prov'!$M$10*([2]MURAMVYA!B5/[2]MURAMVYA!$D$22),0)</f>
        <v>27065</v>
      </c>
      <c r="F26" s="51">
        <f>ROUND('[2]Pop tot et prov'!$M$10*([2]MURAMVYA!C5/[2]MURAMVYA!$D$22),0)</f>
        <v>27977</v>
      </c>
      <c r="G26" s="52">
        <f t="shared" ref="G26:G43" si="5">SUM(E26:F26)</f>
        <v>55042</v>
      </c>
      <c r="H26" s="51">
        <f>ROUND('[2]Pop tot et prov'!$M$11*([2]MURAMVYA!B5/[2]MURAMVYA!$D$22),0)</f>
        <v>27888</v>
      </c>
      <c r="I26" s="51">
        <f>ROUND('[2]Pop tot et prov'!$M$11*([2]MURAMVYA!C5/[2]MURAMVYA!$D$22),0)</f>
        <v>28827</v>
      </c>
      <c r="J26" s="52">
        <f t="shared" ref="J26:J43" si="6">SUM(H26:I26)</f>
        <v>56715</v>
      </c>
      <c r="K26" s="51">
        <f>ROUND('[2]Pop tot et prov'!$M$12*([2]MURAMVYA!B5/[2]MURAMVYA!$D$22),0)</f>
        <v>28746</v>
      </c>
      <c r="L26" s="51">
        <f>ROUND('[2]Pop tot et prov'!$M$12*([2]MURAMVYA!C5/[2]MURAMVYA!$D$22),0)</f>
        <v>29715</v>
      </c>
      <c r="M26" s="52">
        <f t="shared" ref="M26:M43" si="7">SUM(K26:L26)</f>
        <v>58461</v>
      </c>
    </row>
    <row r="27" spans="1:13">
      <c r="A27" s="56" t="s">
        <v>24</v>
      </c>
      <c r="B27" s="51">
        <f>ROUND('[2]Pop tot et prov'!$M$9*([2]MURAMVYA!B6/[2]MURAMVYA!$D$22),0)</f>
        <v>21395</v>
      </c>
      <c r="C27" s="51">
        <f>ROUND('[2]Pop tot et prov'!$M$9*([2]MURAMVYA!C6/[2]MURAMVYA!$D$22),0)</f>
        <v>22192</v>
      </c>
      <c r="D27" s="52">
        <f t="shared" si="4"/>
        <v>43587</v>
      </c>
      <c r="E27" s="51">
        <f>ROUND('[2]Pop tot et prov'!$M$10*([2]MURAMVYA!B6/[2]MURAMVYA!$D$22),0)</f>
        <v>22033</v>
      </c>
      <c r="F27" s="51">
        <f>ROUND('[2]Pop tot et prov'!$M$10*([2]MURAMVYA!C6/[2]MURAMVYA!$D$22),0)</f>
        <v>22855</v>
      </c>
      <c r="G27" s="52">
        <f t="shared" si="5"/>
        <v>44888</v>
      </c>
      <c r="H27" s="51">
        <f>ROUND('[2]Pop tot et prov'!$M$11*([2]MURAMVYA!B6/[2]MURAMVYA!$D$22),0)</f>
        <v>22703</v>
      </c>
      <c r="I27" s="51">
        <f>ROUND('[2]Pop tot et prov'!$M$11*([2]MURAMVYA!C6/[2]MURAMVYA!$D$22),0)</f>
        <v>23549</v>
      </c>
      <c r="J27" s="52">
        <f t="shared" si="6"/>
        <v>46252</v>
      </c>
      <c r="K27" s="51">
        <f>ROUND('[2]Pop tot et prov'!$M$12*([2]MURAMVYA!B6/[2]MURAMVYA!$D$22),0)</f>
        <v>23402</v>
      </c>
      <c r="L27" s="51">
        <f>ROUND('[2]Pop tot et prov'!$M$12*([2]MURAMVYA!C6/[2]MURAMVYA!$D$22),0)</f>
        <v>24274</v>
      </c>
      <c r="M27" s="52">
        <f t="shared" si="7"/>
        <v>47676</v>
      </c>
    </row>
    <row r="28" spans="1:13">
      <c r="A28" s="56" t="s">
        <v>25</v>
      </c>
      <c r="B28" s="51">
        <f>ROUND('[2]Pop tot et prov'!$M$9*([2]MURAMVYA!B7/[2]MURAMVYA!$D$22),0)</f>
        <v>19718</v>
      </c>
      <c r="C28" s="51">
        <f>ROUND('[2]Pop tot et prov'!$M$9*([2]MURAMVYA!C7/[2]MURAMVYA!$D$22),0)</f>
        <v>21571</v>
      </c>
      <c r="D28" s="52">
        <f t="shared" si="4"/>
        <v>41289</v>
      </c>
      <c r="E28" s="51">
        <f>ROUND('[2]Pop tot et prov'!$M$10*([2]MURAMVYA!B7/[2]MURAMVYA!$D$22),0)</f>
        <v>20306</v>
      </c>
      <c r="F28" s="51">
        <f>ROUND('[2]Pop tot et prov'!$M$10*([2]MURAMVYA!C7/[2]MURAMVYA!$D$22),0)</f>
        <v>22215</v>
      </c>
      <c r="G28" s="52">
        <f t="shared" si="5"/>
        <v>42521</v>
      </c>
      <c r="H28" s="51">
        <f>ROUND('[2]Pop tot et prov'!$M$11*([2]MURAMVYA!B7/[2]MURAMVYA!$D$22),0)</f>
        <v>20923</v>
      </c>
      <c r="I28" s="51">
        <f>ROUND('[2]Pop tot et prov'!$M$11*([2]MURAMVYA!C7/[2]MURAMVYA!$D$22),0)</f>
        <v>22890</v>
      </c>
      <c r="J28" s="52">
        <f t="shared" si="6"/>
        <v>43813</v>
      </c>
      <c r="K28" s="51">
        <f>ROUND('[2]Pop tot et prov'!$M$12*([2]MURAMVYA!B7/[2]MURAMVYA!$D$22),0)</f>
        <v>21567</v>
      </c>
      <c r="L28" s="51">
        <f>ROUND('[2]Pop tot et prov'!$M$12*([2]MURAMVYA!C7/[2]MURAMVYA!$D$22),0)</f>
        <v>23595</v>
      </c>
      <c r="M28" s="52">
        <f t="shared" si="7"/>
        <v>45162</v>
      </c>
    </row>
    <row r="29" spans="1:13">
      <c r="A29" s="56" t="s">
        <v>26</v>
      </c>
      <c r="B29" s="51">
        <f>ROUND('[2]Pop tot et prov'!$M$9*([2]MURAMVYA!B8/[2]MURAMVYA!$D$22),0)</f>
        <v>19937</v>
      </c>
      <c r="C29" s="51">
        <f>ROUND('[2]Pop tot et prov'!$M$9*([2]MURAMVYA!C8/[2]MURAMVYA!$D$22),0)</f>
        <v>22169</v>
      </c>
      <c r="D29" s="52">
        <f t="shared" si="4"/>
        <v>42106</v>
      </c>
      <c r="E29" s="51">
        <f>ROUND('[2]Pop tot et prov'!$M$10*([2]MURAMVYA!B8/[2]MURAMVYA!$D$22),0)</f>
        <v>20532</v>
      </c>
      <c r="F29" s="51">
        <f>ROUND('[2]Pop tot et prov'!$M$10*([2]MURAMVYA!C8/[2]MURAMVYA!$D$22),0)</f>
        <v>22831</v>
      </c>
      <c r="G29" s="52">
        <f t="shared" si="5"/>
        <v>43363</v>
      </c>
      <c r="H29" s="51">
        <f>ROUND('[2]Pop tot et prov'!$M$11*([2]MURAMVYA!B8/[2]MURAMVYA!$D$22),0)</f>
        <v>21156</v>
      </c>
      <c r="I29" s="51">
        <f>ROUND('[2]Pop tot et prov'!$M$11*([2]MURAMVYA!C8/[2]MURAMVYA!$D$22),0)</f>
        <v>23524</v>
      </c>
      <c r="J29" s="52">
        <f t="shared" si="6"/>
        <v>44680</v>
      </c>
      <c r="K29" s="51">
        <f>ROUND('[2]Pop tot et prov'!$M$12*([2]MURAMVYA!B8/[2]MURAMVYA!$D$22),0)</f>
        <v>21808</v>
      </c>
      <c r="L29" s="51">
        <f>ROUND('[2]Pop tot et prov'!$M$12*([2]MURAMVYA!C8/[2]MURAMVYA!$D$22),0)</f>
        <v>24249</v>
      </c>
      <c r="M29" s="52">
        <f t="shared" si="7"/>
        <v>46057</v>
      </c>
    </row>
    <row r="30" spans="1:13">
      <c r="A30" s="56" t="s">
        <v>27</v>
      </c>
      <c r="B30" s="51">
        <f>ROUND('[2]Pop tot et prov'!$M$9*([2]MURAMVYA!B9/[2]MURAMVYA!$D$22),0)</f>
        <v>14080</v>
      </c>
      <c r="C30" s="51">
        <f>ROUND('[2]Pop tot et prov'!$M$9*([2]MURAMVYA!C9/[2]MURAMVYA!$D$22),0)</f>
        <v>17420</v>
      </c>
      <c r="D30" s="52">
        <f t="shared" si="4"/>
        <v>31500</v>
      </c>
      <c r="E30" s="51">
        <f>ROUND('[2]Pop tot et prov'!$M$10*([2]MURAMVYA!B9/[2]MURAMVYA!$D$22),0)</f>
        <v>14501</v>
      </c>
      <c r="F30" s="51">
        <f>ROUND('[2]Pop tot et prov'!$M$10*([2]MURAMVYA!C9/[2]MURAMVYA!$D$22),0)</f>
        <v>17940</v>
      </c>
      <c r="G30" s="52">
        <f t="shared" si="5"/>
        <v>32441</v>
      </c>
      <c r="H30" s="51">
        <f>ROUND('[2]Pop tot et prov'!$M$11*([2]MURAMVYA!B9/[2]MURAMVYA!$D$22),0)</f>
        <v>14941</v>
      </c>
      <c r="I30" s="51">
        <f>ROUND('[2]Pop tot et prov'!$M$11*([2]MURAMVYA!C9/[2]MURAMVYA!$D$22),0)</f>
        <v>18486</v>
      </c>
      <c r="J30" s="52">
        <f t="shared" si="6"/>
        <v>33427</v>
      </c>
      <c r="K30" s="51">
        <f>ROUND('[2]Pop tot et prov'!$M$12*([2]MURAMVYA!B9/[2]MURAMVYA!$D$22),0)</f>
        <v>15401</v>
      </c>
      <c r="L30" s="51">
        <f>ROUND('[2]Pop tot et prov'!$M$12*([2]MURAMVYA!C9/[2]MURAMVYA!$D$22),0)</f>
        <v>19055</v>
      </c>
      <c r="M30" s="52">
        <f t="shared" si="7"/>
        <v>34456</v>
      </c>
    </row>
    <row r="31" spans="1:13">
      <c r="A31" s="56" t="s">
        <v>28</v>
      </c>
      <c r="B31" s="51">
        <f>ROUND('[2]Pop tot et prov'!$M$9*([2]MURAMVYA!B10/[2]MURAMVYA!$D$22),0)</f>
        <v>10657</v>
      </c>
      <c r="C31" s="51">
        <f>ROUND('[2]Pop tot et prov'!$M$9*([2]MURAMVYA!C10/[2]MURAMVYA!$D$22),0)</f>
        <v>12873</v>
      </c>
      <c r="D31" s="52">
        <f t="shared" si="4"/>
        <v>23530</v>
      </c>
      <c r="E31" s="51">
        <f>ROUND('[2]Pop tot et prov'!$M$10*([2]MURAMVYA!B10/[2]MURAMVYA!$D$22),0)</f>
        <v>10975</v>
      </c>
      <c r="F31" s="51">
        <f>ROUND('[2]Pop tot et prov'!$M$10*([2]MURAMVYA!C10/[2]MURAMVYA!$D$22),0)</f>
        <v>13257</v>
      </c>
      <c r="G31" s="52">
        <f t="shared" si="5"/>
        <v>24232</v>
      </c>
      <c r="H31" s="51">
        <f>ROUND('[2]Pop tot et prov'!$M$11*([2]MURAMVYA!B10/[2]MURAMVYA!$D$22),0)</f>
        <v>11308</v>
      </c>
      <c r="I31" s="51">
        <f>ROUND('[2]Pop tot et prov'!$M$11*([2]MURAMVYA!C10/[2]MURAMVYA!$D$22),0)</f>
        <v>13660</v>
      </c>
      <c r="J31" s="52">
        <f t="shared" si="6"/>
        <v>24968</v>
      </c>
      <c r="K31" s="51">
        <f>ROUND('[2]Pop tot et prov'!$M$12*([2]MURAMVYA!B10/[2]MURAMVYA!$D$22),0)</f>
        <v>11657</v>
      </c>
      <c r="L31" s="51">
        <f>ROUND('[2]Pop tot et prov'!$M$12*([2]MURAMVYA!C10/[2]MURAMVYA!$D$22),0)</f>
        <v>14080</v>
      </c>
      <c r="M31" s="52">
        <f t="shared" si="7"/>
        <v>25737</v>
      </c>
    </row>
    <row r="32" spans="1:13">
      <c r="A32" s="56" t="s">
        <v>29</v>
      </c>
      <c r="B32" s="51">
        <f>ROUND('[2]Pop tot et prov'!$M$9*([2]MURAMVYA!B11/[2]MURAMVYA!$D$22),0)</f>
        <v>7327</v>
      </c>
      <c r="C32" s="51">
        <f>ROUND('[2]Pop tot et prov'!$M$9*([2]MURAMVYA!C11/[2]MURAMVYA!$D$22),0)</f>
        <v>8119</v>
      </c>
      <c r="D32" s="52">
        <f t="shared" si="4"/>
        <v>15446</v>
      </c>
      <c r="E32" s="51">
        <f>ROUND('[2]Pop tot et prov'!$M$10*([2]MURAMVYA!B11/[2]MURAMVYA!$D$22),0)</f>
        <v>7545</v>
      </c>
      <c r="F32" s="51">
        <f>ROUND('[2]Pop tot et prov'!$M$10*([2]MURAMVYA!C11/[2]MURAMVYA!$D$22),0)</f>
        <v>8361</v>
      </c>
      <c r="G32" s="52">
        <f t="shared" si="5"/>
        <v>15906</v>
      </c>
      <c r="H32" s="51">
        <f>ROUND('[2]Pop tot et prov'!$M$11*([2]MURAMVYA!B11/[2]MURAMVYA!$D$22),0)</f>
        <v>7775</v>
      </c>
      <c r="I32" s="51">
        <f>ROUND('[2]Pop tot et prov'!$M$11*([2]MURAMVYA!C11/[2]MURAMVYA!$D$22),0)</f>
        <v>8615</v>
      </c>
      <c r="J32" s="52">
        <f t="shared" si="6"/>
        <v>16390</v>
      </c>
      <c r="K32" s="51">
        <f>ROUND('[2]Pop tot et prov'!$M$12*([2]MURAMVYA!B11/[2]MURAMVYA!$D$22),0)</f>
        <v>8014</v>
      </c>
      <c r="L32" s="51">
        <f>ROUND('[2]Pop tot et prov'!$M$12*([2]MURAMVYA!C11/[2]MURAMVYA!$D$22),0)</f>
        <v>8880</v>
      </c>
      <c r="M32" s="52">
        <f t="shared" si="7"/>
        <v>16894</v>
      </c>
    </row>
    <row r="33" spans="1:13">
      <c r="A33" s="56" t="s">
        <v>30</v>
      </c>
      <c r="B33" s="51">
        <f>ROUND('[2]Pop tot et prov'!$M$9*([2]MURAMVYA!B12/[2]MURAMVYA!$D$22),0)</f>
        <v>6371</v>
      </c>
      <c r="C33" s="51">
        <f>ROUND('[2]Pop tot et prov'!$M$9*([2]MURAMVYA!C12/[2]MURAMVYA!$D$22),0)</f>
        <v>7651</v>
      </c>
      <c r="D33" s="52">
        <f t="shared" si="4"/>
        <v>14022</v>
      </c>
      <c r="E33" s="51">
        <f>ROUND('[2]Pop tot et prov'!$M$10*([2]MURAMVYA!B12/[2]MURAMVYA!$D$22),0)</f>
        <v>6561</v>
      </c>
      <c r="F33" s="51">
        <f>ROUND('[2]Pop tot et prov'!$M$10*([2]MURAMVYA!C12/[2]MURAMVYA!$D$22),0)</f>
        <v>7880</v>
      </c>
      <c r="G33" s="52">
        <f t="shared" si="5"/>
        <v>14441</v>
      </c>
      <c r="H33" s="51">
        <f>ROUND('[2]Pop tot et prov'!$M$11*([2]MURAMVYA!B12/[2]MURAMVYA!$D$22),0)</f>
        <v>6761</v>
      </c>
      <c r="I33" s="51">
        <f>ROUND('[2]Pop tot et prov'!$M$11*([2]MURAMVYA!C12/[2]MURAMVYA!$D$22),0)</f>
        <v>8119</v>
      </c>
      <c r="J33" s="52">
        <f t="shared" si="6"/>
        <v>14880</v>
      </c>
      <c r="K33" s="51">
        <f>ROUND('[2]Pop tot et prov'!$M$12*([2]MURAMVYA!B12/[2]MURAMVYA!$D$22),0)</f>
        <v>6969</v>
      </c>
      <c r="L33" s="51">
        <f>ROUND('[2]Pop tot et prov'!$M$12*([2]MURAMVYA!C12/[2]MURAMVYA!$D$22),0)</f>
        <v>8369</v>
      </c>
      <c r="M33" s="52">
        <f t="shared" si="7"/>
        <v>15338</v>
      </c>
    </row>
    <row r="34" spans="1:13">
      <c r="A34" s="56" t="s">
        <v>31</v>
      </c>
      <c r="B34" s="51">
        <f>ROUND('[2]Pop tot et prov'!$M$9*([2]MURAMVYA!B13/[2]MURAMVYA!$D$22),0)</f>
        <v>6204</v>
      </c>
      <c r="C34" s="51">
        <f>ROUND('[2]Pop tot et prov'!$M$9*([2]MURAMVYA!C13/[2]MURAMVYA!$D$22),0)</f>
        <v>6767</v>
      </c>
      <c r="D34" s="52">
        <f t="shared" si="4"/>
        <v>12971</v>
      </c>
      <c r="E34" s="51">
        <f>ROUND('[2]Pop tot et prov'!$M$10*([2]MURAMVYA!B13/[2]MURAMVYA!$D$22),0)</f>
        <v>6389</v>
      </c>
      <c r="F34" s="51">
        <f>ROUND('[2]Pop tot et prov'!$M$10*([2]MURAMVYA!C13/[2]MURAMVYA!$D$22),0)</f>
        <v>6969</v>
      </c>
      <c r="G34" s="52">
        <f t="shared" si="5"/>
        <v>13358</v>
      </c>
      <c r="H34" s="51">
        <f>ROUND('[2]Pop tot et prov'!$M$11*([2]MURAMVYA!B13/[2]MURAMVYA!$D$22),0)</f>
        <v>6583</v>
      </c>
      <c r="I34" s="51">
        <f>ROUND('[2]Pop tot et prov'!$M$11*([2]MURAMVYA!C13/[2]MURAMVYA!$D$22),0)</f>
        <v>7181</v>
      </c>
      <c r="J34" s="52">
        <f t="shared" si="6"/>
        <v>13764</v>
      </c>
      <c r="K34" s="51">
        <f>ROUND('[2]Pop tot et prov'!$M$12*([2]MURAMVYA!B13/[2]MURAMVYA!$D$22),0)</f>
        <v>6786</v>
      </c>
      <c r="L34" s="51">
        <f>ROUND('[2]Pop tot et prov'!$M$12*([2]MURAMVYA!C13/[2]MURAMVYA!$D$22),0)</f>
        <v>7402</v>
      </c>
      <c r="M34" s="52">
        <f t="shared" si="7"/>
        <v>14188</v>
      </c>
    </row>
    <row r="35" spans="1:13">
      <c r="A35" s="56" t="s">
        <v>32</v>
      </c>
      <c r="B35" s="51">
        <f>ROUND('[2]Pop tot et prov'!$M$9*([2]MURAMVYA!B14/[2]MURAMVYA!$D$22),0)</f>
        <v>6291</v>
      </c>
      <c r="C35" s="51">
        <f>ROUND('[2]Pop tot et prov'!$M$9*([2]MURAMVYA!C14/[2]MURAMVYA!$D$22),0)</f>
        <v>6593</v>
      </c>
      <c r="D35" s="52">
        <f t="shared" si="4"/>
        <v>12884</v>
      </c>
      <c r="E35" s="51">
        <f>ROUND('[2]Pop tot et prov'!$M$10*([2]MURAMVYA!B14/[2]MURAMVYA!$D$22),0)</f>
        <v>6479</v>
      </c>
      <c r="F35" s="51">
        <f>ROUND('[2]Pop tot et prov'!$M$10*([2]MURAMVYA!C14/[2]MURAMVYA!$D$22),0)</f>
        <v>6790</v>
      </c>
      <c r="G35" s="52">
        <f t="shared" si="5"/>
        <v>13269</v>
      </c>
      <c r="H35" s="51">
        <f>ROUND('[2]Pop tot et prov'!$M$11*([2]MURAMVYA!B14/[2]MURAMVYA!$D$22),0)</f>
        <v>6675</v>
      </c>
      <c r="I35" s="51">
        <f>ROUND('[2]Pop tot et prov'!$M$11*([2]MURAMVYA!C14/[2]MURAMVYA!$D$22),0)</f>
        <v>6996</v>
      </c>
      <c r="J35" s="52">
        <f t="shared" si="6"/>
        <v>13671</v>
      </c>
      <c r="K35" s="51">
        <f>ROUND('[2]Pop tot et prov'!$M$12*([2]MURAMVYA!B14/[2]MURAMVYA!$D$22),0)</f>
        <v>6881</v>
      </c>
      <c r="L35" s="51">
        <f>ROUND('[2]Pop tot et prov'!$M$12*([2]MURAMVYA!C14/[2]MURAMVYA!$D$22),0)</f>
        <v>7212</v>
      </c>
      <c r="M35" s="52">
        <f t="shared" si="7"/>
        <v>14093</v>
      </c>
    </row>
    <row r="36" spans="1:13">
      <c r="A36" s="56" t="s">
        <v>33</v>
      </c>
      <c r="B36" s="51">
        <f>ROUND('[2]Pop tot et prov'!$M$9*([2]MURAMVYA!B15/[2]MURAMVYA!$D$22),0)</f>
        <v>5357</v>
      </c>
      <c r="C36" s="51">
        <f>ROUND('[2]Pop tot et prov'!$M$9*([2]MURAMVYA!C15/[2]MURAMVYA!$D$22),0)</f>
        <v>5471</v>
      </c>
      <c r="D36" s="52">
        <f t="shared" si="4"/>
        <v>10828</v>
      </c>
      <c r="E36" s="51">
        <f>ROUND('[2]Pop tot et prov'!$M$10*([2]MURAMVYA!B15/[2]MURAMVYA!$D$22),0)</f>
        <v>5517</v>
      </c>
      <c r="F36" s="51">
        <f>ROUND('[2]Pop tot et prov'!$M$10*([2]MURAMVYA!C15/[2]MURAMVYA!$D$22),0)</f>
        <v>5634</v>
      </c>
      <c r="G36" s="52">
        <f t="shared" si="5"/>
        <v>11151</v>
      </c>
      <c r="H36" s="51">
        <f>ROUND('[2]Pop tot et prov'!$M$11*([2]MURAMVYA!B15/[2]MURAMVYA!$D$22),0)</f>
        <v>5685</v>
      </c>
      <c r="I36" s="51">
        <f>ROUND('[2]Pop tot et prov'!$M$11*([2]MURAMVYA!C15/[2]MURAMVYA!$D$22),0)</f>
        <v>5806</v>
      </c>
      <c r="J36" s="52">
        <f t="shared" si="6"/>
        <v>11491</v>
      </c>
      <c r="K36" s="51">
        <f>ROUND('[2]Pop tot et prov'!$M$12*([2]MURAMVYA!B15/[2]MURAMVYA!$D$22),0)</f>
        <v>5860</v>
      </c>
      <c r="L36" s="51">
        <f>ROUND('[2]Pop tot et prov'!$M$12*([2]MURAMVYA!C15/[2]MURAMVYA!$D$22),0)</f>
        <v>5984</v>
      </c>
      <c r="M36" s="52">
        <f t="shared" si="7"/>
        <v>11844</v>
      </c>
    </row>
    <row r="37" spans="1:13">
      <c r="A37" s="56" t="s">
        <v>34</v>
      </c>
      <c r="B37" s="51">
        <f>ROUND('[2]Pop tot et prov'!$M$9*([2]MURAMVYA!B16/[2]MURAMVYA!$D$22),0)</f>
        <v>4009</v>
      </c>
      <c r="C37" s="51">
        <f>ROUND('[2]Pop tot et prov'!$M$9*([2]MURAMVYA!C16/[2]MURAMVYA!$D$22),0)</f>
        <v>3676</v>
      </c>
      <c r="D37" s="52">
        <f t="shared" si="4"/>
        <v>7685</v>
      </c>
      <c r="E37" s="51">
        <f>ROUND('[2]Pop tot et prov'!$M$10*([2]MURAMVYA!B16/[2]MURAMVYA!$D$22),0)</f>
        <v>4129</v>
      </c>
      <c r="F37" s="51">
        <f>ROUND('[2]Pop tot et prov'!$M$10*([2]MURAMVYA!C16/[2]MURAMVYA!$D$22),0)</f>
        <v>3785</v>
      </c>
      <c r="G37" s="52">
        <f t="shared" si="5"/>
        <v>7914</v>
      </c>
      <c r="H37" s="51">
        <f>ROUND('[2]Pop tot et prov'!$M$11*([2]MURAMVYA!B16/[2]MURAMVYA!$D$22),0)</f>
        <v>4254</v>
      </c>
      <c r="I37" s="51">
        <f>ROUND('[2]Pop tot et prov'!$M$11*([2]MURAMVYA!C16/[2]MURAMVYA!$D$22),0)</f>
        <v>3900</v>
      </c>
      <c r="J37" s="52">
        <f t="shared" si="6"/>
        <v>8154</v>
      </c>
      <c r="K37" s="51">
        <f>ROUND('[2]Pop tot et prov'!$M$12*([2]MURAMVYA!B16/[2]MURAMVYA!$D$22),0)</f>
        <v>4385</v>
      </c>
      <c r="L37" s="51">
        <f>ROUND('[2]Pop tot et prov'!$M$12*([2]MURAMVYA!C16/[2]MURAMVYA!$D$22),0)</f>
        <v>4020</v>
      </c>
      <c r="M37" s="52">
        <f t="shared" si="7"/>
        <v>8405</v>
      </c>
    </row>
    <row r="38" spans="1:13">
      <c r="A38" s="56" t="s">
        <v>35</v>
      </c>
      <c r="B38" s="51">
        <f>ROUND('[2]Pop tot et prov'!$M$9*([2]MURAMVYA!B17/[2]MURAMVYA!$D$22),0)</f>
        <v>2491</v>
      </c>
      <c r="C38" s="51">
        <f>ROUND('[2]Pop tot et prov'!$M$9*([2]MURAMVYA!C17/[2]MURAMVYA!$D$22),0)</f>
        <v>2684</v>
      </c>
      <c r="D38" s="52">
        <f t="shared" si="4"/>
        <v>5175</v>
      </c>
      <c r="E38" s="51">
        <f>ROUND('[2]Pop tot et prov'!$M$10*([2]MURAMVYA!B17/[2]MURAMVYA!$D$22),0)</f>
        <v>2566</v>
      </c>
      <c r="F38" s="51">
        <f>ROUND('[2]Pop tot et prov'!$M$10*([2]MURAMVYA!C17/[2]MURAMVYA!$D$22),0)</f>
        <v>2764</v>
      </c>
      <c r="G38" s="52">
        <f t="shared" si="5"/>
        <v>5330</v>
      </c>
      <c r="H38" s="51">
        <f>ROUND('[2]Pop tot et prov'!$M$11*([2]MURAMVYA!B17/[2]MURAMVYA!$D$22),0)</f>
        <v>2644</v>
      </c>
      <c r="I38" s="51">
        <f>ROUND('[2]Pop tot et prov'!$M$11*([2]MURAMVYA!C17/[2]MURAMVYA!$D$22),0)</f>
        <v>2848</v>
      </c>
      <c r="J38" s="52">
        <f t="shared" si="6"/>
        <v>5492</v>
      </c>
      <c r="K38" s="51">
        <f>ROUND('[2]Pop tot et prov'!$M$12*([2]MURAMVYA!B17/[2]MURAMVYA!$D$22),0)</f>
        <v>2725</v>
      </c>
      <c r="L38" s="51">
        <f>ROUND('[2]Pop tot et prov'!$M$12*([2]MURAMVYA!C17/[2]MURAMVYA!$D$22),0)</f>
        <v>2936</v>
      </c>
      <c r="M38" s="52">
        <f t="shared" si="7"/>
        <v>5661</v>
      </c>
    </row>
    <row r="39" spans="1:13">
      <c r="A39" s="56" t="s">
        <v>36</v>
      </c>
      <c r="B39" s="51">
        <f>ROUND('[2]Pop tot et prov'!$M$9*([2]MURAMVYA!B18/[2]MURAMVYA!$D$22),0)</f>
        <v>1859</v>
      </c>
      <c r="C39" s="51">
        <f>ROUND('[2]Pop tot et prov'!$M$9*([2]MURAMVYA!C18/[2]MURAMVYA!$D$22),0)</f>
        <v>1962</v>
      </c>
      <c r="D39" s="52">
        <f t="shared" si="4"/>
        <v>3821</v>
      </c>
      <c r="E39" s="51">
        <f>ROUND('[2]Pop tot et prov'!$M$10*([2]MURAMVYA!B18/[2]MURAMVYA!$D$22),0)</f>
        <v>1915</v>
      </c>
      <c r="F39" s="51">
        <f>ROUND('[2]Pop tot et prov'!$M$10*([2]MURAMVYA!C18/[2]MURAMVYA!$D$22),0)</f>
        <v>2020</v>
      </c>
      <c r="G39" s="52">
        <f t="shared" si="5"/>
        <v>3935</v>
      </c>
      <c r="H39" s="51">
        <f>ROUND('[2]Pop tot et prov'!$M$11*([2]MURAMVYA!B18/[2]MURAMVYA!$D$22),0)</f>
        <v>1973</v>
      </c>
      <c r="I39" s="51">
        <f>ROUND('[2]Pop tot et prov'!$M$11*([2]MURAMVYA!C18/[2]MURAMVYA!$D$22),0)</f>
        <v>2082</v>
      </c>
      <c r="J39" s="52">
        <f t="shared" si="6"/>
        <v>4055</v>
      </c>
      <c r="K39" s="51">
        <f>ROUND('[2]Pop tot et prov'!$M$12*([2]MURAMVYA!B18/[2]MURAMVYA!$D$22),0)</f>
        <v>2033</v>
      </c>
      <c r="L39" s="51">
        <f>ROUND('[2]Pop tot et prov'!$M$12*([2]MURAMVYA!C18/[2]MURAMVYA!$D$22),0)</f>
        <v>2146</v>
      </c>
      <c r="M39" s="52">
        <f t="shared" si="7"/>
        <v>4179</v>
      </c>
    </row>
    <row r="40" spans="1:13">
      <c r="A40" s="56" t="s">
        <v>37</v>
      </c>
      <c r="B40" s="51">
        <f>ROUND('[2]Pop tot et prov'!$M$9*([2]MURAMVYA!B19/[2]MURAMVYA!$D$22),0)</f>
        <v>1528</v>
      </c>
      <c r="C40" s="51">
        <f>ROUND('[2]Pop tot et prov'!$M$9*([2]MURAMVYA!C19/[2]MURAMVYA!$D$22),0)</f>
        <v>1801</v>
      </c>
      <c r="D40" s="52">
        <f t="shared" si="4"/>
        <v>3329</v>
      </c>
      <c r="E40" s="51">
        <f>ROUND('[2]Pop tot et prov'!$M$10*([2]MURAMVYA!B19/[2]MURAMVYA!$D$22),0)</f>
        <v>1573</v>
      </c>
      <c r="F40" s="51">
        <f>ROUND('[2]Pop tot et prov'!$M$10*([2]MURAMVYA!C19/[2]MURAMVYA!$D$22),0)</f>
        <v>1855</v>
      </c>
      <c r="G40" s="52">
        <f t="shared" si="5"/>
        <v>3428</v>
      </c>
      <c r="H40" s="51">
        <f>ROUND('[2]Pop tot et prov'!$M$11*([2]MURAMVYA!B19/[2]MURAMVYA!$D$22),0)</f>
        <v>1621</v>
      </c>
      <c r="I40" s="51">
        <f>ROUND('[2]Pop tot et prov'!$M$11*([2]MURAMVYA!C19/[2]MURAMVYA!$D$22),0)</f>
        <v>1911</v>
      </c>
      <c r="J40" s="52">
        <f t="shared" si="6"/>
        <v>3532</v>
      </c>
      <c r="K40" s="51">
        <f>ROUND('[2]Pop tot et prov'!$M$12*([2]MURAMVYA!B19/[2]MURAMVYA!$D$22),0)</f>
        <v>1671</v>
      </c>
      <c r="L40" s="51">
        <f>ROUND('[2]Pop tot et prov'!$M$12*([2]MURAMVYA!C19/[2]MURAMVYA!$D$22),0)</f>
        <v>1970</v>
      </c>
      <c r="M40" s="52">
        <f t="shared" si="7"/>
        <v>3641</v>
      </c>
    </row>
    <row r="41" spans="1:13">
      <c r="A41" s="56" t="s">
        <v>38</v>
      </c>
      <c r="B41" s="51">
        <f>ROUND('[2]Pop tot et prov'!$M$9*([2]MURAMVYA!B20/[2]MURAMVYA!$D$22),0)</f>
        <v>1022</v>
      </c>
      <c r="C41" s="51">
        <f>ROUND('[2]Pop tot et prov'!$M$9*([2]MURAMVYA!C20/[2]MURAMVYA!$D$22),0)</f>
        <v>1042</v>
      </c>
      <c r="D41" s="52">
        <f t="shared" si="4"/>
        <v>2064</v>
      </c>
      <c r="E41" s="51">
        <f>ROUND('[2]Pop tot et prov'!$M$10*([2]MURAMVYA!B20/[2]MURAMVYA!$D$22),0)</f>
        <v>1052</v>
      </c>
      <c r="F41" s="51">
        <f>ROUND('[2]Pop tot et prov'!$M$10*([2]MURAMVYA!C20/[2]MURAMVYA!$D$22),0)</f>
        <v>1073</v>
      </c>
      <c r="G41" s="52">
        <f t="shared" si="5"/>
        <v>2125</v>
      </c>
      <c r="H41" s="51">
        <f>ROUND('[2]Pop tot et prov'!$M$11*([2]MURAMVYA!B20/[2]MURAMVYA!$D$22),0)</f>
        <v>1084</v>
      </c>
      <c r="I41" s="51">
        <f>ROUND('[2]Pop tot et prov'!$M$11*([2]MURAMVYA!C20/[2]MURAMVYA!$D$22),0)</f>
        <v>1105</v>
      </c>
      <c r="J41" s="52">
        <f t="shared" si="6"/>
        <v>2189</v>
      </c>
      <c r="K41" s="51">
        <f>ROUND('[2]Pop tot et prov'!$M$12*([2]MURAMVYA!B20/[2]MURAMVYA!$D$22),0)</f>
        <v>1117</v>
      </c>
      <c r="L41" s="51">
        <f>ROUND('[2]Pop tot et prov'!$M$12*([2]MURAMVYA!C20/[2]MURAMVYA!$D$22),0)</f>
        <v>1139</v>
      </c>
      <c r="M41" s="52">
        <f t="shared" si="7"/>
        <v>2256</v>
      </c>
    </row>
    <row r="42" spans="1:13">
      <c r="A42" s="56" t="s">
        <v>39</v>
      </c>
      <c r="B42" s="51">
        <f>ROUND('[2]Pop tot et prov'!$M$9*([2]MURAMVYA!B21/[2]MURAMVYA!$D$22),0)</f>
        <v>1231</v>
      </c>
      <c r="C42" s="51">
        <f>ROUND('[2]Pop tot et prov'!$M$9*([2]MURAMVYA!C21/[2]MURAMVYA!$D$22),0)</f>
        <v>1378</v>
      </c>
      <c r="D42" s="52">
        <f t="shared" si="4"/>
        <v>2609</v>
      </c>
      <c r="E42" s="51">
        <f>ROUND('[2]Pop tot et prov'!$M$10*([2]MURAMVYA!B21/[2]MURAMVYA!$D$22),0)</f>
        <v>1268</v>
      </c>
      <c r="F42" s="51">
        <f>ROUND('[2]Pop tot et prov'!$M$10*([2]MURAMVYA!C21/[2]MURAMVYA!$D$22),0)</f>
        <v>1420</v>
      </c>
      <c r="G42" s="52">
        <f t="shared" si="5"/>
        <v>2688</v>
      </c>
      <c r="H42" s="51">
        <f>ROUND('[2]Pop tot et prov'!$M$11*([2]MURAMVYA!B21/[2]MURAMVYA!$D$22),0)</f>
        <v>1306</v>
      </c>
      <c r="I42" s="51">
        <f>ROUND('[2]Pop tot et prov'!$M$11*([2]MURAMVYA!C21/[2]MURAMVYA!$D$22),0)</f>
        <v>1463</v>
      </c>
      <c r="J42" s="52">
        <f t="shared" si="6"/>
        <v>2769</v>
      </c>
      <c r="K42" s="51">
        <f>ROUND('[2]Pop tot et prov'!$M$12*([2]MURAMVYA!B21/[2]MURAMVYA!$D$22),0)</f>
        <v>1347</v>
      </c>
      <c r="L42" s="51">
        <f>ROUND('[2]Pop tot et prov'!$M$12*([2]MURAMVYA!C21/[2]MURAMVYA!$D$22),0)</f>
        <v>1508</v>
      </c>
      <c r="M42" s="52">
        <f t="shared" si="7"/>
        <v>2855</v>
      </c>
    </row>
    <row r="43" spans="1:13">
      <c r="A43" s="49" t="s">
        <v>20</v>
      </c>
      <c r="B43" s="51">
        <f>SUM(B26:B42)</f>
        <v>155758</v>
      </c>
      <c r="C43" s="55">
        <f>SUM(C26:C42)</f>
        <v>170535</v>
      </c>
      <c r="D43" s="52">
        <f t="shared" si="4"/>
        <v>326293</v>
      </c>
      <c r="E43" s="51">
        <f>SUM(E26:E42)</f>
        <v>160406</v>
      </c>
      <c r="F43" s="55">
        <f>SUM(F26:F42)</f>
        <v>175626</v>
      </c>
      <c r="G43" s="52">
        <f t="shared" si="5"/>
        <v>336032</v>
      </c>
      <c r="H43" s="51">
        <f>SUM(H26:H42)</f>
        <v>165280</v>
      </c>
      <c r="I43" s="55">
        <f>SUM(I26:I42)</f>
        <v>180962</v>
      </c>
      <c r="J43" s="52">
        <f t="shared" si="6"/>
        <v>346242</v>
      </c>
      <c r="K43" s="51">
        <f>SUM(K26:K42)</f>
        <v>170369</v>
      </c>
      <c r="L43" s="55">
        <f>SUM(L26:L42)</f>
        <v>186534</v>
      </c>
      <c r="M43" s="52">
        <f t="shared" si="7"/>
        <v>356903</v>
      </c>
    </row>
    <row r="44" spans="1:13">
      <c r="A44" s="24"/>
      <c r="B44" s="8"/>
      <c r="C44" s="8"/>
      <c r="D44" s="8"/>
      <c r="E44" s="8"/>
      <c r="F44" s="8"/>
      <c r="G44" s="8"/>
      <c r="H44" s="8"/>
      <c r="I44" s="8"/>
      <c r="J44" s="8"/>
    </row>
    <row r="45" spans="1:13">
      <c r="A45" s="24"/>
      <c r="B45" s="8"/>
      <c r="C45" s="8"/>
      <c r="D45" s="8"/>
      <c r="E45" s="8"/>
      <c r="F45" s="8"/>
      <c r="G45" s="8"/>
      <c r="H45" s="8"/>
      <c r="I45" s="8"/>
      <c r="J45" s="8"/>
    </row>
    <row r="46" spans="1:13">
      <c r="A46" s="24"/>
      <c r="B46" s="8"/>
      <c r="C46" s="8"/>
      <c r="D46" s="8"/>
      <c r="E46" s="8"/>
      <c r="F46" s="8"/>
      <c r="G46" s="8"/>
      <c r="H46" s="8"/>
      <c r="I46" s="8"/>
      <c r="J46" s="8"/>
    </row>
    <row r="47" spans="1:13">
      <c r="A47" s="24"/>
      <c r="B47" s="8"/>
      <c r="C47" s="8"/>
      <c r="D47" s="8"/>
      <c r="E47" s="8"/>
      <c r="F47" s="8"/>
      <c r="G47" s="8"/>
      <c r="H47" s="8"/>
      <c r="I47" s="8"/>
      <c r="J47" s="8"/>
    </row>
    <row r="48" spans="1:13">
      <c r="A48" s="24"/>
      <c r="B48" s="8"/>
      <c r="C48" s="8"/>
      <c r="D48" s="8"/>
      <c r="E48" s="8"/>
      <c r="F48" s="8"/>
      <c r="G48" s="8"/>
      <c r="H48" s="8"/>
      <c r="I48" s="8"/>
      <c r="J48" s="8"/>
    </row>
    <row r="49" spans="1:13">
      <c r="A49" s="24"/>
      <c r="B49" s="8"/>
      <c r="C49" s="8"/>
      <c r="D49" s="8"/>
      <c r="E49" s="8"/>
      <c r="F49" s="8"/>
      <c r="G49" s="8"/>
      <c r="H49" s="8"/>
      <c r="I49" s="8"/>
      <c r="J49" s="8"/>
    </row>
    <row r="50" spans="1:13">
      <c r="A50" s="24"/>
      <c r="B50" s="8"/>
      <c r="C50" s="8"/>
      <c r="D50" s="8"/>
      <c r="E50" s="8"/>
      <c r="F50" s="8"/>
      <c r="G50" s="8"/>
      <c r="H50" s="8"/>
      <c r="I50" s="8"/>
      <c r="J50" s="8"/>
    </row>
    <row r="51" spans="1:13">
      <c r="A51" s="24"/>
      <c r="B51" s="8"/>
      <c r="C51" s="8"/>
      <c r="D51" s="8"/>
      <c r="E51" s="8"/>
      <c r="F51" s="8"/>
      <c r="G51" s="8"/>
      <c r="H51" s="8"/>
      <c r="I51" s="8"/>
      <c r="J51" s="8"/>
    </row>
    <row r="52" spans="1:13">
      <c r="A52" s="7" t="s">
        <v>73</v>
      </c>
      <c r="B52" s="44"/>
      <c r="C52" s="7"/>
      <c r="D52" s="7"/>
      <c r="E52" s="7"/>
      <c r="F52" s="7"/>
      <c r="G52" s="7"/>
      <c r="H52" s="7"/>
      <c r="I52" s="7"/>
      <c r="J52" s="7"/>
      <c r="K52" s="90"/>
    </row>
    <row r="53" spans="1:13">
      <c r="A53" s="24"/>
      <c r="B53" s="8"/>
      <c r="C53" s="8"/>
      <c r="D53" s="8"/>
      <c r="E53" s="8"/>
      <c r="F53" s="8"/>
      <c r="G53" s="8"/>
      <c r="H53" s="8"/>
      <c r="I53" s="8"/>
      <c r="J53" s="8"/>
    </row>
    <row r="54" spans="1:13">
      <c r="A54" s="118" t="s">
        <v>21</v>
      </c>
      <c r="B54" s="108">
        <v>2016</v>
      </c>
      <c r="C54" s="108"/>
      <c r="D54" s="108"/>
      <c r="E54" s="108">
        <v>2017</v>
      </c>
      <c r="F54" s="108"/>
      <c r="G54" s="108"/>
      <c r="H54" s="108">
        <v>2018</v>
      </c>
      <c r="I54" s="108"/>
      <c r="J54" s="108"/>
      <c r="K54" s="108">
        <v>2019</v>
      </c>
      <c r="L54" s="108"/>
      <c r="M54" s="108"/>
    </row>
    <row r="55" spans="1:13">
      <c r="A55" s="118"/>
      <c r="B55" s="77" t="s">
        <v>57</v>
      </c>
      <c r="C55" s="77" t="s">
        <v>58</v>
      </c>
      <c r="D55" s="89" t="s">
        <v>59</v>
      </c>
      <c r="E55" s="77" t="s">
        <v>57</v>
      </c>
      <c r="F55" s="77" t="s">
        <v>58</v>
      </c>
      <c r="G55" s="89" t="s">
        <v>59</v>
      </c>
      <c r="H55" s="77" t="s">
        <v>57</v>
      </c>
      <c r="I55" s="77" t="s">
        <v>58</v>
      </c>
      <c r="J55" s="89" t="s">
        <v>59</v>
      </c>
      <c r="K55" s="77" t="s">
        <v>57</v>
      </c>
      <c r="L55" s="77" t="s">
        <v>58</v>
      </c>
      <c r="M55" s="89" t="s">
        <v>59</v>
      </c>
    </row>
    <row r="56" spans="1:13">
      <c r="A56" s="56" t="s">
        <v>23</v>
      </c>
      <c r="B56" s="51">
        <f>ROUND('[2]Pop tot et prov'!$M$13*([2]MURAMVYA!B5/[2]MURAMVYA!$D$22),0)</f>
        <v>29597</v>
      </c>
      <c r="C56" s="51">
        <f>ROUND('[2]Pop tot et prov'!$M$13*([2]MURAMVYA!C5/[2]MURAMVYA!$D$22),0)</f>
        <v>30594</v>
      </c>
      <c r="D56" s="52">
        <f t="shared" ref="D56:D73" si="8">SUM(B56:C56)</f>
        <v>60191</v>
      </c>
      <c r="E56" s="51">
        <f>ROUND('[2]Pop tot et prov'!$M$14*([2]MURAMVYA!B5/[2]MURAMVYA!$D$22),0)</f>
        <v>30435</v>
      </c>
      <c r="F56" s="51">
        <f>ROUND('[2]Pop tot et prov'!$M$14*([2]MURAMVYA!C5/[2]MURAMVYA!$D$22),0)</f>
        <v>31460</v>
      </c>
      <c r="G56" s="52">
        <f t="shared" ref="G56:G73" si="9">SUM(E56:F56)</f>
        <v>61895</v>
      </c>
      <c r="H56" s="51">
        <f>ROUND('[2]Pop tot et prov'!$M$15*([2]MURAMVYA!B5/[2]MURAMVYA!$D$22),0)</f>
        <v>31255</v>
      </c>
      <c r="I56" s="51">
        <f>ROUND('[2]Pop tot et prov'!$M$15*([2]MURAMVYA!C5/[2]MURAMVYA!$D$22),0)</f>
        <v>32308</v>
      </c>
      <c r="J56" s="52">
        <f t="shared" ref="J56:J73" si="10">SUM(H56:I56)</f>
        <v>63563</v>
      </c>
      <c r="K56" s="51">
        <f>ROUND('[2]Pop tot et prov'!$M$16*([2]MURAMVYA!B5/[2]MURAMVYA!$D$22),0)</f>
        <v>32051</v>
      </c>
      <c r="L56" s="51">
        <f>ROUND('[2]Pop tot et prov'!$M$16*([2]MURAMVYA!C5/[2]MURAMVYA!$D$22),0)</f>
        <v>33131</v>
      </c>
      <c r="M56" s="52">
        <f t="shared" ref="M56:M73" si="11">SUM(K56:L56)</f>
        <v>65182</v>
      </c>
    </row>
    <row r="57" spans="1:13">
      <c r="A57" s="56" t="s">
        <v>24</v>
      </c>
      <c r="B57" s="51">
        <f>ROUND('[2]Pop tot et prov'!$M$13*([2]MURAMVYA!B6/[2]MURAMVYA!$D$22),0)</f>
        <v>24094</v>
      </c>
      <c r="C57" s="51">
        <f>ROUND('[2]Pop tot et prov'!$M$13*([2]MURAMVYA!C6/[2]MURAMVYA!$D$22),0)</f>
        <v>24992</v>
      </c>
      <c r="D57" s="52">
        <f t="shared" si="8"/>
        <v>49086</v>
      </c>
      <c r="E57" s="51">
        <f>ROUND('[2]Pop tot et prov'!$M$14*([2]MURAMVYA!B6/[2]MURAMVYA!$D$22),0)</f>
        <v>24777</v>
      </c>
      <c r="F57" s="51">
        <f>ROUND('[2]Pop tot et prov'!$M$14*([2]MURAMVYA!C6/[2]MURAMVYA!$D$22),0)</f>
        <v>25700</v>
      </c>
      <c r="G57" s="52">
        <f t="shared" si="9"/>
        <v>50477</v>
      </c>
      <c r="H57" s="51">
        <f>ROUND('[2]Pop tot et prov'!$M$15*([2]MURAMVYA!B6/[2]MURAMVYA!$D$22),0)</f>
        <v>25444</v>
      </c>
      <c r="I57" s="51">
        <f>ROUND('[2]Pop tot et prov'!$M$15*([2]MURAMVYA!C6/[2]MURAMVYA!$D$22),0)</f>
        <v>26393</v>
      </c>
      <c r="J57" s="52">
        <f t="shared" si="10"/>
        <v>51837</v>
      </c>
      <c r="K57" s="51">
        <f>ROUND('[2]Pop tot et prov'!$M$16*([2]MURAMVYA!B6/[2]MURAMVYA!$D$22),0)</f>
        <v>26093</v>
      </c>
      <c r="L57" s="51">
        <f>ROUND('[2]Pop tot et prov'!$M$16*([2]MURAMVYA!C6/[2]MURAMVYA!$D$22),0)</f>
        <v>27065</v>
      </c>
      <c r="M57" s="52">
        <f t="shared" si="11"/>
        <v>53158</v>
      </c>
    </row>
    <row r="58" spans="1:13">
      <c r="A58" s="56" t="s">
        <v>25</v>
      </c>
      <c r="B58" s="51">
        <f>ROUND('[2]Pop tot et prov'!$M$13*([2]MURAMVYA!B7/[2]MURAMVYA!$D$22),0)</f>
        <v>22206</v>
      </c>
      <c r="C58" s="51">
        <f>ROUND('[2]Pop tot et prov'!$M$13*([2]MURAMVYA!C7/[2]MURAMVYA!$D$22),0)</f>
        <v>24293</v>
      </c>
      <c r="D58" s="52">
        <f t="shared" si="8"/>
        <v>46499</v>
      </c>
      <c r="E58" s="51">
        <f>ROUND('[2]Pop tot et prov'!$M$14*([2]MURAMVYA!B7/[2]MURAMVYA!$D$22),0)</f>
        <v>22834</v>
      </c>
      <c r="F58" s="51">
        <f>ROUND('[2]Pop tot et prov'!$M$14*([2]MURAMVYA!C7/[2]MURAMVYA!$D$22),0)</f>
        <v>24981</v>
      </c>
      <c r="G58" s="52">
        <f t="shared" si="9"/>
        <v>47815</v>
      </c>
      <c r="H58" s="51">
        <f>ROUND('[2]Pop tot et prov'!$M$15*([2]MURAMVYA!B7/[2]MURAMVYA!$D$22),0)</f>
        <v>23450</v>
      </c>
      <c r="I58" s="51">
        <f>ROUND('[2]Pop tot et prov'!$M$15*([2]MURAMVYA!C7/[2]MURAMVYA!$D$22),0)</f>
        <v>25654</v>
      </c>
      <c r="J58" s="52">
        <f t="shared" si="10"/>
        <v>49104</v>
      </c>
      <c r="K58" s="51">
        <f>ROUND('[2]Pop tot et prov'!$M$16*([2]MURAMVYA!B7/[2]MURAMVYA!$D$22),0)</f>
        <v>24047</v>
      </c>
      <c r="L58" s="51">
        <f>ROUND('[2]Pop tot et prov'!$M$16*([2]MURAMVYA!C7/[2]MURAMVYA!$D$22),0)</f>
        <v>26308</v>
      </c>
      <c r="M58" s="52">
        <f t="shared" si="11"/>
        <v>50355</v>
      </c>
    </row>
    <row r="59" spans="1:13">
      <c r="A59" s="56" t="s">
        <v>26</v>
      </c>
      <c r="B59" s="51">
        <f>ROUND('[2]Pop tot et prov'!$M$13*([2]MURAMVYA!B8/[2]MURAMVYA!$D$22),0)</f>
        <v>22453</v>
      </c>
      <c r="C59" s="51">
        <f>ROUND('[2]Pop tot et prov'!$M$13*([2]MURAMVYA!C8/[2]MURAMVYA!$D$22),0)</f>
        <v>24966</v>
      </c>
      <c r="D59" s="52">
        <f t="shared" si="8"/>
        <v>47419</v>
      </c>
      <c r="E59" s="51">
        <f>ROUND('[2]Pop tot et prov'!$M$14*([2]MURAMVYA!B8/[2]MURAMVYA!$D$22),0)</f>
        <v>23089</v>
      </c>
      <c r="F59" s="51">
        <f>ROUND('[2]Pop tot et prov'!$M$14*([2]MURAMVYA!C8/[2]MURAMVYA!$D$22),0)</f>
        <v>25673</v>
      </c>
      <c r="G59" s="52">
        <f t="shared" si="9"/>
        <v>48762</v>
      </c>
      <c r="H59" s="51">
        <f>ROUND('[2]Pop tot et prov'!$M$15*([2]MURAMVYA!B8/[2]MURAMVYA!$D$22),0)</f>
        <v>23711</v>
      </c>
      <c r="I59" s="51">
        <f>ROUND('[2]Pop tot et prov'!$M$15*([2]MURAMVYA!C8/[2]MURAMVYA!$D$22),0)</f>
        <v>26365</v>
      </c>
      <c r="J59" s="52">
        <f t="shared" si="10"/>
        <v>50076</v>
      </c>
      <c r="K59" s="51">
        <f>ROUND('[2]Pop tot et prov'!$M$16*([2]MURAMVYA!B8/[2]MURAMVYA!$D$22),0)</f>
        <v>24315</v>
      </c>
      <c r="L59" s="51">
        <f>ROUND('[2]Pop tot et prov'!$M$16*([2]MURAMVYA!C8/[2]MURAMVYA!$D$22),0)</f>
        <v>27037</v>
      </c>
      <c r="M59" s="52">
        <f t="shared" si="11"/>
        <v>51352</v>
      </c>
    </row>
    <row r="60" spans="1:13">
      <c r="A60" s="56" t="s">
        <v>27</v>
      </c>
      <c r="B60" s="51">
        <f>ROUND('[2]Pop tot et prov'!$M$13*([2]MURAMVYA!B9/[2]MURAMVYA!$D$22),0)</f>
        <v>15857</v>
      </c>
      <c r="C60" s="51">
        <f>ROUND('[2]Pop tot et prov'!$M$13*([2]MURAMVYA!C9/[2]MURAMVYA!$D$22),0)</f>
        <v>19618</v>
      </c>
      <c r="D60" s="52">
        <f t="shared" si="8"/>
        <v>35475</v>
      </c>
      <c r="E60" s="51">
        <f>ROUND('[2]Pop tot et prov'!$M$14*([2]MURAMVYA!B9/[2]MURAMVYA!$D$22),0)</f>
        <v>16306</v>
      </c>
      <c r="F60" s="51">
        <f>ROUND('[2]Pop tot et prov'!$M$14*([2]MURAMVYA!C9/[2]MURAMVYA!$D$22),0)</f>
        <v>20174</v>
      </c>
      <c r="G60" s="52">
        <f t="shared" si="9"/>
        <v>36480</v>
      </c>
      <c r="H60" s="51">
        <f>ROUND('[2]Pop tot et prov'!$M$15*([2]MURAMVYA!B9/[2]MURAMVYA!$D$22),0)</f>
        <v>16745</v>
      </c>
      <c r="I60" s="51">
        <f>ROUND('[2]Pop tot et prov'!$M$15*([2]MURAMVYA!C9/[2]MURAMVYA!$D$22),0)</f>
        <v>20718</v>
      </c>
      <c r="J60" s="52">
        <f t="shared" si="10"/>
        <v>37463</v>
      </c>
      <c r="K60" s="51">
        <f>ROUND('[2]Pop tot et prov'!$M$16*([2]MURAMVYA!B9/[2]MURAMVYA!$D$22),0)</f>
        <v>17172</v>
      </c>
      <c r="L60" s="51">
        <f>ROUND('[2]Pop tot et prov'!$M$16*([2]MURAMVYA!C9/[2]MURAMVYA!$D$22),0)</f>
        <v>21245</v>
      </c>
      <c r="M60" s="52">
        <f t="shared" si="11"/>
        <v>38417</v>
      </c>
    </row>
    <row r="61" spans="1:13">
      <c r="A61" s="56" t="s">
        <v>28</v>
      </c>
      <c r="B61" s="51">
        <f>ROUND('[2]Pop tot et prov'!$M$13*([2]MURAMVYA!B10/[2]MURAMVYA!$D$22),0)</f>
        <v>12001</v>
      </c>
      <c r="C61" s="51">
        <f>ROUND('[2]Pop tot et prov'!$M$13*([2]MURAMVYA!C10/[2]MURAMVYA!$D$22),0)</f>
        <v>14497</v>
      </c>
      <c r="D61" s="52">
        <f t="shared" si="8"/>
        <v>26498</v>
      </c>
      <c r="E61" s="51">
        <f>ROUND('[2]Pop tot et prov'!$M$14*([2]MURAMVYA!B10/[2]MURAMVYA!$D$22),0)</f>
        <v>12341</v>
      </c>
      <c r="F61" s="51">
        <f>ROUND('[2]Pop tot et prov'!$M$14*([2]MURAMVYA!C10/[2]MURAMVYA!$D$22),0)</f>
        <v>14907</v>
      </c>
      <c r="G61" s="52">
        <f t="shared" si="9"/>
        <v>27248</v>
      </c>
      <c r="H61" s="51">
        <f>ROUND('[2]Pop tot et prov'!$M$15*([2]MURAMVYA!B10/[2]MURAMVYA!$D$22),0)</f>
        <v>12674</v>
      </c>
      <c r="I61" s="51">
        <f>ROUND('[2]Pop tot et prov'!$M$15*([2]MURAMVYA!C10/[2]MURAMVYA!$D$22),0)</f>
        <v>15309</v>
      </c>
      <c r="J61" s="52">
        <f t="shared" si="10"/>
        <v>27983</v>
      </c>
      <c r="K61" s="51">
        <f>ROUND('[2]Pop tot et prov'!$M$16*([2]MURAMVYA!B10/[2]MURAMVYA!$D$22),0)</f>
        <v>12997</v>
      </c>
      <c r="L61" s="51">
        <f>ROUND('[2]Pop tot et prov'!$M$16*([2]MURAMVYA!C10/[2]MURAMVYA!$D$22),0)</f>
        <v>15699</v>
      </c>
      <c r="M61" s="52">
        <f t="shared" si="11"/>
        <v>28696</v>
      </c>
    </row>
    <row r="62" spans="1:13">
      <c r="A62" s="56" t="s">
        <v>29</v>
      </c>
      <c r="B62" s="51">
        <f>ROUND('[2]Pop tot et prov'!$M$13*([2]MURAMVYA!B11/[2]MURAMVYA!$D$22),0)</f>
        <v>8251</v>
      </c>
      <c r="C62" s="51">
        <f>ROUND('[2]Pop tot et prov'!$M$13*([2]MURAMVYA!C11/[2]MURAMVYA!$D$22),0)</f>
        <v>9143</v>
      </c>
      <c r="D62" s="52">
        <f t="shared" si="8"/>
        <v>17394</v>
      </c>
      <c r="E62" s="51">
        <f>ROUND('[2]Pop tot et prov'!$M$14*([2]MURAMVYA!B11/[2]MURAMVYA!$D$22),0)</f>
        <v>8485</v>
      </c>
      <c r="F62" s="51">
        <f>ROUND('[2]Pop tot et prov'!$M$14*([2]MURAMVYA!C11/[2]MURAMVYA!$D$22),0)</f>
        <v>9402</v>
      </c>
      <c r="G62" s="52">
        <f t="shared" si="9"/>
        <v>17887</v>
      </c>
      <c r="H62" s="51">
        <f>ROUND('[2]Pop tot et prov'!$M$15*([2]MURAMVYA!B11/[2]MURAMVYA!$D$22),0)</f>
        <v>8714</v>
      </c>
      <c r="I62" s="51">
        <f>ROUND('[2]Pop tot et prov'!$M$15*([2]MURAMVYA!C11/[2]MURAMVYA!$D$22),0)</f>
        <v>9655</v>
      </c>
      <c r="J62" s="52">
        <f t="shared" si="10"/>
        <v>18369</v>
      </c>
      <c r="K62" s="51">
        <f>ROUND('[2]Pop tot et prov'!$M$16*([2]MURAMVYA!B11/[2]MURAMVYA!$D$22),0)</f>
        <v>8936</v>
      </c>
      <c r="L62" s="51">
        <f>ROUND('[2]Pop tot et prov'!$M$16*([2]MURAMVYA!C11/[2]MURAMVYA!$D$22),0)</f>
        <v>9901</v>
      </c>
      <c r="M62" s="52">
        <f t="shared" si="11"/>
        <v>18837</v>
      </c>
    </row>
    <row r="63" spans="1:13">
      <c r="A63" s="56" t="s">
        <v>30</v>
      </c>
      <c r="B63" s="51">
        <f>ROUND('[2]Pop tot et prov'!$M$13*([2]MURAMVYA!B12/[2]MURAMVYA!$D$22),0)</f>
        <v>7175</v>
      </c>
      <c r="C63" s="51">
        <f>ROUND('[2]Pop tot et prov'!$M$13*([2]MURAMVYA!C12/[2]MURAMVYA!$D$22),0)</f>
        <v>8617</v>
      </c>
      <c r="D63" s="52">
        <f t="shared" si="8"/>
        <v>15792</v>
      </c>
      <c r="E63" s="51">
        <f>ROUND('[2]Pop tot et prov'!$M$14*([2]MURAMVYA!B12/[2]MURAMVYA!$D$22),0)</f>
        <v>7378</v>
      </c>
      <c r="F63" s="51">
        <f>ROUND('[2]Pop tot et prov'!$M$14*([2]MURAMVYA!C12/[2]MURAMVYA!$D$22),0)</f>
        <v>8861</v>
      </c>
      <c r="G63" s="52">
        <f t="shared" si="9"/>
        <v>16239</v>
      </c>
      <c r="H63" s="51">
        <f>ROUND('[2]Pop tot et prov'!$M$15*([2]MURAMVYA!B12/[2]MURAMVYA!$D$22),0)</f>
        <v>7577</v>
      </c>
      <c r="I63" s="51">
        <f>ROUND('[2]Pop tot et prov'!$M$15*([2]MURAMVYA!C12/[2]MURAMVYA!$D$22),0)</f>
        <v>9100</v>
      </c>
      <c r="J63" s="52">
        <f t="shared" si="10"/>
        <v>16677</v>
      </c>
      <c r="K63" s="51">
        <f>ROUND('[2]Pop tot et prov'!$M$16*([2]MURAMVYA!B12/[2]MURAMVYA!$D$22),0)</f>
        <v>7770</v>
      </c>
      <c r="L63" s="51">
        <f>ROUND('[2]Pop tot et prov'!$M$16*([2]MURAMVYA!C12/[2]MURAMVYA!$D$22),0)</f>
        <v>9331</v>
      </c>
      <c r="M63" s="52">
        <f t="shared" si="11"/>
        <v>17101</v>
      </c>
    </row>
    <row r="64" spans="1:13">
      <c r="A64" s="56" t="s">
        <v>31</v>
      </c>
      <c r="B64" s="51">
        <f>ROUND('[2]Pop tot et prov'!$M$13*([2]MURAMVYA!B13/[2]MURAMVYA!$D$22),0)</f>
        <v>6987</v>
      </c>
      <c r="C64" s="51">
        <f>ROUND('[2]Pop tot et prov'!$M$13*([2]MURAMVYA!C13/[2]MURAMVYA!$D$22),0)</f>
        <v>7621</v>
      </c>
      <c r="D64" s="52">
        <f t="shared" si="8"/>
        <v>14608</v>
      </c>
      <c r="E64" s="51">
        <f>ROUND('[2]Pop tot et prov'!$M$14*([2]MURAMVYA!B13/[2]MURAMVYA!$D$22),0)</f>
        <v>7184</v>
      </c>
      <c r="F64" s="51">
        <f>ROUND('[2]Pop tot et prov'!$M$14*([2]MURAMVYA!C13/[2]MURAMVYA!$D$22),0)</f>
        <v>7837</v>
      </c>
      <c r="G64" s="52">
        <f t="shared" si="9"/>
        <v>15021</v>
      </c>
      <c r="H64" s="51">
        <f>ROUND('[2]Pop tot et prov'!$M$15*([2]MURAMVYA!B13/[2]MURAMVYA!$D$22),0)</f>
        <v>7378</v>
      </c>
      <c r="I64" s="51">
        <f>ROUND('[2]Pop tot et prov'!$M$15*([2]MURAMVYA!C13/[2]MURAMVYA!$D$22),0)</f>
        <v>8048</v>
      </c>
      <c r="J64" s="52">
        <f t="shared" si="10"/>
        <v>15426</v>
      </c>
      <c r="K64" s="51">
        <f>ROUND('[2]Pop tot et prov'!$M$16*([2]MURAMVYA!B13/[2]MURAMVYA!$D$22),0)</f>
        <v>7566</v>
      </c>
      <c r="L64" s="51">
        <f>ROUND('[2]Pop tot et prov'!$M$16*([2]MURAMVYA!C13/[2]MURAMVYA!$D$22),0)</f>
        <v>8253</v>
      </c>
      <c r="M64" s="52">
        <f t="shared" si="11"/>
        <v>15819</v>
      </c>
    </row>
    <row r="65" spans="1:13">
      <c r="A65" s="56" t="s">
        <v>32</v>
      </c>
      <c r="B65" s="51">
        <f>ROUND('[2]Pop tot et prov'!$M$13*([2]MURAMVYA!B14/[2]MURAMVYA!$D$22),0)</f>
        <v>7085</v>
      </c>
      <c r="C65" s="51">
        <f>ROUND('[2]Pop tot et prov'!$M$13*([2]MURAMVYA!C14/[2]MURAMVYA!$D$22),0)</f>
        <v>7425</v>
      </c>
      <c r="D65" s="52">
        <f t="shared" si="8"/>
        <v>14510</v>
      </c>
      <c r="E65" s="51">
        <f>ROUND('[2]Pop tot et prov'!$M$14*([2]MURAMVYA!B14/[2]MURAMVYA!$D$22),0)</f>
        <v>7285</v>
      </c>
      <c r="F65" s="51">
        <f>ROUND('[2]Pop tot et prov'!$M$14*([2]MURAMVYA!C14/[2]MURAMVYA!$D$22),0)</f>
        <v>7635</v>
      </c>
      <c r="G65" s="52">
        <f t="shared" si="9"/>
        <v>14920</v>
      </c>
      <c r="H65" s="51">
        <f>ROUND('[2]Pop tot et prov'!$M$15*([2]MURAMVYA!B14/[2]MURAMVYA!$D$22),0)</f>
        <v>7481</v>
      </c>
      <c r="I65" s="51">
        <f>ROUND('[2]Pop tot et prov'!$M$15*([2]MURAMVYA!C14/[2]MURAMVYA!$D$22),0)</f>
        <v>7841</v>
      </c>
      <c r="J65" s="52">
        <f t="shared" si="10"/>
        <v>15322</v>
      </c>
      <c r="K65" s="51">
        <f>ROUND('[2]Pop tot et prov'!$M$16*([2]MURAMVYA!B14/[2]MURAMVYA!$D$22),0)</f>
        <v>7672</v>
      </c>
      <c r="L65" s="51">
        <f>ROUND('[2]Pop tot et prov'!$M$16*([2]MURAMVYA!C14/[2]MURAMVYA!$D$22),0)</f>
        <v>8041</v>
      </c>
      <c r="M65" s="52">
        <f t="shared" si="11"/>
        <v>15713</v>
      </c>
    </row>
    <row r="66" spans="1:13">
      <c r="A66" s="56" t="s">
        <v>33</v>
      </c>
      <c r="B66" s="51">
        <f>ROUND('[2]Pop tot et prov'!$M$13*([2]MURAMVYA!B15/[2]MURAMVYA!$D$22),0)</f>
        <v>6033</v>
      </c>
      <c r="C66" s="51">
        <f>ROUND('[2]Pop tot et prov'!$M$13*([2]MURAMVYA!C15/[2]MURAMVYA!$D$22),0)</f>
        <v>6161</v>
      </c>
      <c r="D66" s="52">
        <f t="shared" si="8"/>
        <v>12194</v>
      </c>
      <c r="E66" s="51">
        <f>ROUND('[2]Pop tot et prov'!$M$14*([2]MURAMVYA!B15/[2]MURAMVYA!$D$22),0)</f>
        <v>6204</v>
      </c>
      <c r="F66" s="51">
        <f>ROUND('[2]Pop tot et prov'!$M$14*([2]MURAMVYA!C15/[2]MURAMVYA!$D$22),0)</f>
        <v>6336</v>
      </c>
      <c r="G66" s="52">
        <f t="shared" si="9"/>
        <v>12540</v>
      </c>
      <c r="H66" s="51">
        <f>ROUND('[2]Pop tot et prov'!$M$15*([2]MURAMVYA!B15/[2]MURAMVYA!$D$22),0)</f>
        <v>6371</v>
      </c>
      <c r="I66" s="51">
        <f>ROUND('[2]Pop tot et prov'!$M$15*([2]MURAMVYA!C15/[2]MURAMVYA!$D$22),0)</f>
        <v>6507</v>
      </c>
      <c r="J66" s="52">
        <f t="shared" si="10"/>
        <v>12878</v>
      </c>
      <c r="K66" s="51">
        <f>ROUND('[2]Pop tot et prov'!$M$16*([2]MURAMVYA!B15/[2]MURAMVYA!$D$22),0)</f>
        <v>6534</v>
      </c>
      <c r="L66" s="51">
        <f>ROUND('[2]Pop tot et prov'!$M$16*([2]MURAMVYA!C15/[2]MURAMVYA!$D$22),0)</f>
        <v>6672</v>
      </c>
      <c r="M66" s="52">
        <f t="shared" si="11"/>
        <v>13206</v>
      </c>
    </row>
    <row r="67" spans="1:13">
      <c r="A67" s="56" t="s">
        <v>34</v>
      </c>
      <c r="B67" s="51">
        <f>ROUND('[2]Pop tot et prov'!$M$13*([2]MURAMVYA!B16/[2]MURAMVYA!$D$22),0)</f>
        <v>4515</v>
      </c>
      <c r="C67" s="51">
        <f>ROUND('[2]Pop tot et prov'!$M$13*([2]MURAMVYA!C16/[2]MURAMVYA!$D$22),0)</f>
        <v>4139</v>
      </c>
      <c r="D67" s="52">
        <f t="shared" si="8"/>
        <v>8654</v>
      </c>
      <c r="E67" s="51">
        <f>ROUND('[2]Pop tot et prov'!$M$14*([2]MURAMVYA!B16/[2]MURAMVYA!$D$22),0)</f>
        <v>4643</v>
      </c>
      <c r="F67" s="51">
        <f>ROUND('[2]Pop tot et prov'!$M$14*([2]MURAMVYA!C16/[2]MURAMVYA!$D$22),0)</f>
        <v>4257</v>
      </c>
      <c r="G67" s="52">
        <f t="shared" si="9"/>
        <v>8900</v>
      </c>
      <c r="H67" s="51">
        <f>ROUND('[2]Pop tot et prov'!$M$15*([2]MURAMVYA!B16/[2]MURAMVYA!$D$22),0)</f>
        <v>4768</v>
      </c>
      <c r="I67" s="51">
        <f>ROUND('[2]Pop tot et prov'!$M$15*([2]MURAMVYA!C16/[2]MURAMVYA!$D$22),0)</f>
        <v>4371</v>
      </c>
      <c r="J67" s="52">
        <f t="shared" si="10"/>
        <v>9139</v>
      </c>
      <c r="K67" s="51">
        <f>ROUND('[2]Pop tot et prov'!$M$16*([2]MURAMVYA!B16/[2]MURAMVYA!$D$22),0)</f>
        <v>4889</v>
      </c>
      <c r="L67" s="51">
        <f>ROUND('[2]Pop tot et prov'!$M$16*([2]MURAMVYA!C16/[2]MURAMVYA!$D$22),0)</f>
        <v>4483</v>
      </c>
      <c r="M67" s="52">
        <f t="shared" si="11"/>
        <v>9372</v>
      </c>
    </row>
    <row r="68" spans="1:13">
      <c r="A68" s="56" t="s">
        <v>35</v>
      </c>
      <c r="B68" s="51">
        <f>ROUND('[2]Pop tot et prov'!$M$13*([2]MURAMVYA!B17/[2]MURAMVYA!$D$22),0)</f>
        <v>2806</v>
      </c>
      <c r="C68" s="51">
        <f>ROUND('[2]Pop tot et prov'!$M$13*([2]MURAMVYA!C17/[2]MURAMVYA!$D$22),0)</f>
        <v>3023</v>
      </c>
      <c r="D68" s="52">
        <f t="shared" si="8"/>
        <v>5829</v>
      </c>
      <c r="E68" s="51">
        <f>ROUND('[2]Pop tot et prov'!$M$14*([2]MURAMVYA!B17/[2]MURAMVYA!$D$22),0)</f>
        <v>2885</v>
      </c>
      <c r="F68" s="51">
        <f>ROUND('[2]Pop tot et prov'!$M$14*([2]MURAMVYA!C17/[2]MURAMVYA!$D$22),0)</f>
        <v>3109</v>
      </c>
      <c r="G68" s="52">
        <f t="shared" si="9"/>
        <v>5994</v>
      </c>
      <c r="H68" s="51">
        <f>ROUND('[2]Pop tot et prov'!$M$15*([2]MURAMVYA!B17/[2]MURAMVYA!$D$22),0)</f>
        <v>2963</v>
      </c>
      <c r="I68" s="51">
        <f>ROUND('[2]Pop tot et prov'!$M$15*([2]MURAMVYA!C17/[2]MURAMVYA!$D$22),0)</f>
        <v>3192</v>
      </c>
      <c r="J68" s="52">
        <f t="shared" si="10"/>
        <v>6155</v>
      </c>
      <c r="K68" s="51">
        <f>ROUND('[2]Pop tot et prov'!$M$16*([2]MURAMVYA!B17/[2]MURAMVYA!$D$22),0)</f>
        <v>3038</v>
      </c>
      <c r="L68" s="51">
        <f>ROUND('[2]Pop tot et prov'!$M$16*([2]MURAMVYA!C17/[2]MURAMVYA!$D$22),0)</f>
        <v>3274</v>
      </c>
      <c r="M68" s="52">
        <f t="shared" si="11"/>
        <v>6312</v>
      </c>
    </row>
    <row r="69" spans="1:13">
      <c r="A69" s="56" t="s">
        <v>36</v>
      </c>
      <c r="B69" s="51">
        <f>ROUND('[2]Pop tot et prov'!$M$13*([2]MURAMVYA!B18/[2]MURAMVYA!$D$22),0)</f>
        <v>2094</v>
      </c>
      <c r="C69" s="51">
        <f>ROUND('[2]Pop tot et prov'!$M$13*([2]MURAMVYA!C18/[2]MURAMVYA!$D$22),0)</f>
        <v>2209</v>
      </c>
      <c r="D69" s="52">
        <f t="shared" si="8"/>
        <v>4303</v>
      </c>
      <c r="E69" s="51">
        <f>ROUND('[2]Pop tot et prov'!$M$14*([2]MURAMVYA!B18/[2]MURAMVYA!$D$22),0)</f>
        <v>2153</v>
      </c>
      <c r="F69" s="51">
        <f>ROUND('[2]Pop tot et prov'!$M$14*([2]MURAMVYA!C18/[2]MURAMVYA!$D$22),0)</f>
        <v>2272</v>
      </c>
      <c r="G69" s="52">
        <f t="shared" si="9"/>
        <v>4425</v>
      </c>
      <c r="H69" s="51">
        <f>ROUND('[2]Pop tot et prov'!$M$15*([2]MURAMVYA!B18/[2]MURAMVYA!$D$22),0)</f>
        <v>2211</v>
      </c>
      <c r="I69" s="51">
        <f>ROUND('[2]Pop tot et prov'!$M$15*([2]MURAMVYA!C18/[2]MURAMVYA!$D$22),0)</f>
        <v>2333</v>
      </c>
      <c r="J69" s="52">
        <f t="shared" si="10"/>
        <v>4544</v>
      </c>
      <c r="K69" s="51">
        <f>ROUND('[2]Pop tot et prov'!$M$16*([2]MURAMVYA!B18/[2]MURAMVYA!$D$22),0)</f>
        <v>2267</v>
      </c>
      <c r="L69" s="51">
        <f>ROUND('[2]Pop tot et prov'!$M$16*([2]MURAMVYA!C18/[2]MURAMVYA!$D$22),0)</f>
        <v>2392</v>
      </c>
      <c r="M69" s="52">
        <f t="shared" si="11"/>
        <v>4659</v>
      </c>
    </row>
    <row r="70" spans="1:13">
      <c r="A70" s="56" t="s">
        <v>37</v>
      </c>
      <c r="B70" s="51">
        <f>ROUND('[2]Pop tot et prov'!$M$13*([2]MURAMVYA!B19/[2]MURAMVYA!$D$22),0)</f>
        <v>1721</v>
      </c>
      <c r="C70" s="51">
        <f>ROUND('[2]Pop tot et prov'!$M$13*([2]MURAMVYA!C19/[2]MURAMVYA!$D$22),0)</f>
        <v>2028</v>
      </c>
      <c r="D70" s="52">
        <f t="shared" si="8"/>
        <v>3749</v>
      </c>
      <c r="E70" s="51">
        <f>ROUND('[2]Pop tot et prov'!$M$14*([2]MURAMVYA!B19/[2]MURAMVYA!$D$22),0)</f>
        <v>1769</v>
      </c>
      <c r="F70" s="51">
        <f>ROUND('[2]Pop tot et prov'!$M$14*([2]MURAMVYA!C19/[2]MURAMVYA!$D$22),0)</f>
        <v>2086</v>
      </c>
      <c r="G70" s="52">
        <f t="shared" si="9"/>
        <v>3855</v>
      </c>
      <c r="H70" s="51">
        <f>ROUND('[2]Pop tot et prov'!$M$15*([2]MURAMVYA!B19/[2]MURAMVYA!$D$22),0)</f>
        <v>1817</v>
      </c>
      <c r="I70" s="51">
        <f>ROUND('[2]Pop tot et prov'!$M$15*([2]MURAMVYA!C19/[2]MURAMVYA!$D$22),0)</f>
        <v>2142</v>
      </c>
      <c r="J70" s="52">
        <f t="shared" si="10"/>
        <v>3959</v>
      </c>
      <c r="K70" s="51">
        <f>ROUND('[2]Pop tot et prov'!$M$16*([2]MURAMVYA!B19/[2]MURAMVYA!$D$22),0)</f>
        <v>1863</v>
      </c>
      <c r="L70" s="51">
        <f>ROUND('[2]Pop tot et prov'!$M$16*([2]MURAMVYA!C19/[2]MURAMVYA!$D$22),0)</f>
        <v>2196</v>
      </c>
      <c r="M70" s="52">
        <f t="shared" si="11"/>
        <v>4059</v>
      </c>
    </row>
    <row r="71" spans="1:13">
      <c r="A71" s="56" t="s">
        <v>38</v>
      </c>
      <c r="B71" s="51">
        <f>ROUND('[2]Pop tot et prov'!$M$13*([2]MURAMVYA!B20/[2]MURAMVYA!$D$22),0)</f>
        <v>1150</v>
      </c>
      <c r="C71" s="51">
        <f>ROUND('[2]Pop tot et prov'!$M$13*([2]MURAMVYA!C20/[2]MURAMVYA!$D$22),0)</f>
        <v>1173</v>
      </c>
      <c r="D71" s="52">
        <f t="shared" si="8"/>
        <v>2323</v>
      </c>
      <c r="E71" s="51">
        <f>ROUND('[2]Pop tot et prov'!$M$14*([2]MURAMVYA!B20/[2]MURAMVYA!$D$22),0)</f>
        <v>1183</v>
      </c>
      <c r="F71" s="51">
        <f>ROUND('[2]Pop tot et prov'!$M$14*([2]MURAMVYA!C20/[2]MURAMVYA!$D$22),0)</f>
        <v>1206</v>
      </c>
      <c r="G71" s="52">
        <f t="shared" si="9"/>
        <v>2389</v>
      </c>
      <c r="H71" s="51">
        <f>ROUND('[2]Pop tot et prov'!$M$15*([2]MURAMVYA!B20/[2]MURAMVYA!$D$22),0)</f>
        <v>1215</v>
      </c>
      <c r="I71" s="51">
        <f>ROUND('[2]Pop tot et prov'!$M$15*([2]MURAMVYA!C20/[2]MURAMVYA!$D$22),0)</f>
        <v>1239</v>
      </c>
      <c r="J71" s="52">
        <f t="shared" si="10"/>
        <v>2454</v>
      </c>
      <c r="K71" s="51">
        <f>ROUND('[2]Pop tot et prov'!$M$16*([2]MURAMVYA!B20/[2]MURAMVYA!$D$22),0)</f>
        <v>1246</v>
      </c>
      <c r="L71" s="51">
        <f>ROUND('[2]Pop tot et prov'!$M$16*([2]MURAMVYA!C20/[2]MURAMVYA!$D$22),0)</f>
        <v>1270</v>
      </c>
      <c r="M71" s="52">
        <f t="shared" si="11"/>
        <v>2516</v>
      </c>
    </row>
    <row r="72" spans="1:13">
      <c r="A72" s="56" t="s">
        <v>39</v>
      </c>
      <c r="B72" s="51">
        <f>ROUND('[2]Pop tot et prov'!$M$13*([2]MURAMVYA!B21/[2]MURAMVYA!$D$22),0)</f>
        <v>1387</v>
      </c>
      <c r="C72" s="51">
        <f>ROUND('[2]Pop tot et prov'!$M$13*([2]MURAMVYA!C21/[2]MURAMVYA!$D$22),0)</f>
        <v>1552</v>
      </c>
      <c r="D72" s="52">
        <f t="shared" si="8"/>
        <v>2939</v>
      </c>
      <c r="E72" s="51">
        <f>ROUND('[2]Pop tot et prov'!$M$14*([2]MURAMVYA!B21/[2]MURAMVYA!$D$22),0)</f>
        <v>1426</v>
      </c>
      <c r="F72" s="51">
        <f>ROUND('[2]Pop tot et prov'!$M$14*([2]MURAMVYA!C21/[2]MURAMVYA!$D$22),0)</f>
        <v>1596</v>
      </c>
      <c r="G72" s="52">
        <f t="shared" si="9"/>
        <v>3022</v>
      </c>
      <c r="H72" s="51">
        <f>ROUND('[2]Pop tot et prov'!$M$15*([2]MURAMVYA!B21/[2]MURAMVYA!$D$22),0)</f>
        <v>1464</v>
      </c>
      <c r="I72" s="51">
        <f>ROUND('[2]Pop tot et prov'!$M$15*([2]MURAMVYA!C21/[2]MURAMVYA!$D$22),0)</f>
        <v>1639</v>
      </c>
      <c r="J72" s="52">
        <f t="shared" si="10"/>
        <v>3103</v>
      </c>
      <c r="K72" s="51">
        <f>ROUND('[2]Pop tot et prov'!$M$16*([2]MURAMVYA!B21/[2]MURAMVYA!$D$22),0)</f>
        <v>1502</v>
      </c>
      <c r="L72" s="51">
        <f>ROUND('[2]Pop tot et prov'!$M$16*([2]MURAMVYA!C21/[2]MURAMVYA!$D$22),0)</f>
        <v>1681</v>
      </c>
      <c r="M72" s="52">
        <f t="shared" si="11"/>
        <v>3183</v>
      </c>
    </row>
    <row r="73" spans="1:13">
      <c r="A73" s="49" t="s">
        <v>20</v>
      </c>
      <c r="B73" s="51">
        <f>SUM(B56:B72)</f>
        <v>175412</v>
      </c>
      <c r="C73" s="55">
        <f>SUM(C56:C72)</f>
        <v>192051</v>
      </c>
      <c r="D73" s="52">
        <f t="shared" si="8"/>
        <v>367463</v>
      </c>
      <c r="E73" s="51">
        <f>SUM(E56:E72)</f>
        <v>180377</v>
      </c>
      <c r="F73" s="55">
        <f>SUM(F56:F72)</f>
        <v>197492</v>
      </c>
      <c r="G73" s="52">
        <f t="shared" si="9"/>
        <v>377869</v>
      </c>
      <c r="H73" s="51">
        <f>SUM(H56:H72)</f>
        <v>185238</v>
      </c>
      <c r="I73" s="55">
        <f>SUM(I56:I72)</f>
        <v>202814</v>
      </c>
      <c r="J73" s="52">
        <f t="shared" si="10"/>
        <v>388052</v>
      </c>
      <c r="K73" s="51">
        <f>SUM(K56:K72)</f>
        <v>189958</v>
      </c>
      <c r="L73" s="55">
        <f>SUM(L56:L72)</f>
        <v>207979</v>
      </c>
      <c r="M73" s="52">
        <f t="shared" si="11"/>
        <v>397937</v>
      </c>
    </row>
    <row r="74" spans="1:13">
      <c r="A74" s="24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118" t="s">
        <v>21</v>
      </c>
      <c r="B75" s="108">
        <v>2020</v>
      </c>
      <c r="C75" s="108"/>
      <c r="D75" s="108"/>
      <c r="E75" s="108">
        <v>2021</v>
      </c>
      <c r="F75" s="108"/>
      <c r="G75" s="108"/>
      <c r="H75" s="108">
        <v>2022</v>
      </c>
      <c r="I75" s="108"/>
      <c r="J75" s="108"/>
      <c r="K75" s="108">
        <v>2023</v>
      </c>
      <c r="L75" s="108"/>
      <c r="M75" s="108"/>
    </row>
    <row r="76" spans="1:13">
      <c r="A76" s="118"/>
      <c r="B76" s="77" t="s">
        <v>57</v>
      </c>
      <c r="C76" s="77" t="s">
        <v>58</v>
      </c>
      <c r="D76" s="89" t="s">
        <v>59</v>
      </c>
      <c r="E76" s="77" t="s">
        <v>57</v>
      </c>
      <c r="F76" s="77" t="s">
        <v>58</v>
      </c>
      <c r="G76" s="89" t="s">
        <v>59</v>
      </c>
      <c r="H76" s="77" t="s">
        <v>57</v>
      </c>
      <c r="I76" s="77" t="s">
        <v>58</v>
      </c>
      <c r="J76" s="89" t="s">
        <v>59</v>
      </c>
      <c r="K76" s="77" t="s">
        <v>57</v>
      </c>
      <c r="L76" s="77" t="s">
        <v>58</v>
      </c>
      <c r="M76" s="89" t="s">
        <v>59</v>
      </c>
    </row>
    <row r="77" spans="1:13">
      <c r="A77" s="56" t="s">
        <v>23</v>
      </c>
      <c r="B77" s="51">
        <f>ROUND('[2]Pop tot et prov'!$M$17*([2]MURAMVYA!B5/[2]MURAMVYA!$D$22),0)</f>
        <v>32819</v>
      </c>
      <c r="C77" s="51">
        <f>ROUND('[2]Pop tot et prov'!$M$17*([2]MURAMVYA!C5/[2]MURAMVYA!$D$22),0)</f>
        <v>33924</v>
      </c>
      <c r="D77" s="52">
        <f t="shared" ref="D77:D94" si="12">SUM(B77:C77)</f>
        <v>66743</v>
      </c>
      <c r="E77" s="51">
        <f>ROUND('[2]Pop tot et prov'!$M$18*([2]MURAMVYA!B5/[2]MURAMVYA!$D$22),0)</f>
        <v>33552</v>
      </c>
      <c r="F77" s="51">
        <f>ROUND('[2]Pop tot et prov'!$M$18*([2]MURAMVYA!C5/[2]MURAMVYA!$D$22),0)</f>
        <v>34682</v>
      </c>
      <c r="G77" s="52">
        <f t="shared" ref="G77:G94" si="13">SUM(E77:F77)</f>
        <v>68234</v>
      </c>
      <c r="H77" s="51">
        <f>ROUND('[2]Pop tot et prov'!$M$19*([2]MURAMVYA!B5/[2]MURAMVYA!$D$22),0)</f>
        <v>34247</v>
      </c>
      <c r="I77" s="51">
        <f>ROUND('[2]Pop tot et prov'!$M$19*([2]MURAMVYA!C5/[2]MURAMVYA!$D$22),0)</f>
        <v>35401</v>
      </c>
      <c r="J77" s="52">
        <f t="shared" ref="J77:J94" si="14">SUM(H77:I77)</f>
        <v>69648</v>
      </c>
      <c r="K77" s="51">
        <f>ROUND('[2]Pop tot et prov'!$M$20*([2]MURAMVYA!B5/[2]MURAMVYA!$D$22),0)</f>
        <v>34899</v>
      </c>
      <c r="L77" s="51">
        <f>ROUND('[2]Pop tot et prov'!$M$20*([2]MURAMVYA!C5/[2]MURAMVYA!$D$22),0)</f>
        <v>36075</v>
      </c>
      <c r="M77" s="52">
        <f t="shared" ref="M77:M94" si="15">SUM(K77:L77)</f>
        <v>70974</v>
      </c>
    </row>
    <row r="78" spans="1:13">
      <c r="A78" s="56" t="s">
        <v>24</v>
      </c>
      <c r="B78" s="51">
        <f>ROUND('[2]Pop tot et prov'!$M$17*([2]MURAMVYA!B6/[2]MURAMVYA!$D$22),0)</f>
        <v>26717</v>
      </c>
      <c r="C78" s="51">
        <f>ROUND('[2]Pop tot et prov'!$M$17*([2]MURAMVYA!C6/[2]MURAMVYA!$D$22),0)</f>
        <v>27713</v>
      </c>
      <c r="D78" s="52">
        <f t="shared" si="12"/>
        <v>54430</v>
      </c>
      <c r="E78" s="51">
        <f>ROUND('[2]Pop tot et prov'!$M$18*([2]MURAMVYA!B6/[2]MURAMVYA!$D$22),0)</f>
        <v>27315</v>
      </c>
      <c r="F78" s="51">
        <f>ROUND('[2]Pop tot et prov'!$M$18*([2]MURAMVYA!C6/[2]MURAMVYA!$D$22),0)</f>
        <v>28333</v>
      </c>
      <c r="G78" s="52">
        <f t="shared" si="13"/>
        <v>55648</v>
      </c>
      <c r="H78" s="51">
        <f>ROUND('[2]Pop tot et prov'!$M$19*([2]MURAMVYA!B6/[2]MURAMVYA!$D$22),0)</f>
        <v>27880</v>
      </c>
      <c r="I78" s="51">
        <f>ROUND('[2]Pop tot et prov'!$M$19*([2]MURAMVYA!C6/[2]MURAMVYA!$D$22),0)</f>
        <v>28919</v>
      </c>
      <c r="J78" s="52">
        <f t="shared" si="14"/>
        <v>56799</v>
      </c>
      <c r="K78" s="51">
        <f>ROUND('[2]Pop tot et prov'!$M$20*([2]MURAMVYA!B6/[2]MURAMVYA!$D$22),0)</f>
        <v>28411</v>
      </c>
      <c r="L78" s="51">
        <f>ROUND('[2]Pop tot et prov'!$M$20*([2]MURAMVYA!C6/[2]MURAMVYA!$D$22),0)</f>
        <v>29470</v>
      </c>
      <c r="M78" s="52">
        <f t="shared" si="15"/>
        <v>57881</v>
      </c>
    </row>
    <row r="79" spans="1:13">
      <c r="A79" s="56" t="s">
        <v>25</v>
      </c>
      <c r="B79" s="51">
        <f>ROUND('[2]Pop tot et prov'!$M$17*([2]MURAMVYA!B7/[2]MURAMVYA!$D$22),0)</f>
        <v>24623</v>
      </c>
      <c r="C79" s="51">
        <f>ROUND('[2]Pop tot et prov'!$M$17*([2]MURAMVYA!C7/[2]MURAMVYA!$D$22),0)</f>
        <v>26937</v>
      </c>
      <c r="D79" s="52">
        <f t="shared" si="12"/>
        <v>51560</v>
      </c>
      <c r="E79" s="51">
        <f>ROUND('[2]Pop tot et prov'!$M$18*([2]MURAMVYA!B7/[2]MURAMVYA!$D$22),0)</f>
        <v>25173</v>
      </c>
      <c r="F79" s="51">
        <f>ROUND('[2]Pop tot et prov'!$M$18*([2]MURAMVYA!C7/[2]MURAMVYA!$D$22),0)</f>
        <v>27539</v>
      </c>
      <c r="G79" s="52">
        <f t="shared" si="13"/>
        <v>52712</v>
      </c>
      <c r="H79" s="51">
        <f>ROUND('[2]Pop tot et prov'!$M$19*([2]MURAMVYA!B7/[2]MURAMVYA!$D$22),0)</f>
        <v>25695</v>
      </c>
      <c r="I79" s="51">
        <f>ROUND('[2]Pop tot et prov'!$M$19*([2]MURAMVYA!C7/[2]MURAMVYA!$D$22),0)</f>
        <v>28110</v>
      </c>
      <c r="J79" s="52">
        <f t="shared" si="14"/>
        <v>53805</v>
      </c>
      <c r="K79" s="51">
        <f>ROUND('[2]Pop tot et prov'!$M$20*([2]MURAMVYA!B7/[2]MURAMVYA!$D$22),0)</f>
        <v>26184</v>
      </c>
      <c r="L79" s="51">
        <f>ROUND('[2]Pop tot et prov'!$M$20*([2]MURAMVYA!C7/[2]MURAMVYA!$D$22),0)</f>
        <v>28645</v>
      </c>
      <c r="M79" s="52">
        <f t="shared" si="15"/>
        <v>54829</v>
      </c>
    </row>
    <row r="80" spans="1:13">
      <c r="A80" s="56" t="s">
        <v>26</v>
      </c>
      <c r="B80" s="51">
        <f>ROUND('[2]Pop tot et prov'!$M$17*([2]MURAMVYA!B8/[2]MURAMVYA!$D$22),0)</f>
        <v>24897</v>
      </c>
      <c r="C80" s="51">
        <f>ROUND('[2]Pop tot et prov'!$M$17*([2]MURAMVYA!C8/[2]MURAMVYA!$D$22),0)</f>
        <v>27684</v>
      </c>
      <c r="D80" s="52">
        <f t="shared" si="12"/>
        <v>52581</v>
      </c>
      <c r="E80" s="51">
        <f>ROUND('[2]Pop tot et prov'!$M$18*([2]MURAMVYA!B8/[2]MURAMVYA!$D$22),0)</f>
        <v>25454</v>
      </c>
      <c r="F80" s="51">
        <f>ROUND('[2]Pop tot et prov'!$M$18*([2]MURAMVYA!C8/[2]MURAMVYA!$D$22),0)</f>
        <v>28303</v>
      </c>
      <c r="G80" s="52">
        <f t="shared" si="13"/>
        <v>53757</v>
      </c>
      <c r="H80" s="51">
        <f>ROUND('[2]Pop tot et prov'!$M$19*([2]MURAMVYA!B8/[2]MURAMVYA!$D$22),0)</f>
        <v>25981</v>
      </c>
      <c r="I80" s="51">
        <f>ROUND('[2]Pop tot et prov'!$M$19*([2]MURAMVYA!C8/[2]MURAMVYA!$D$22),0)</f>
        <v>28889</v>
      </c>
      <c r="J80" s="52">
        <f t="shared" si="14"/>
        <v>54870</v>
      </c>
      <c r="K80" s="51">
        <f>ROUND('[2]Pop tot et prov'!$M$20*([2]MURAMVYA!B8/[2]MURAMVYA!$D$22),0)</f>
        <v>26476</v>
      </c>
      <c r="L80" s="51">
        <f>ROUND('[2]Pop tot et prov'!$M$20*([2]MURAMVYA!C8/[2]MURAMVYA!$D$22),0)</f>
        <v>29439</v>
      </c>
      <c r="M80" s="52">
        <f t="shared" si="15"/>
        <v>55915</v>
      </c>
    </row>
    <row r="81" spans="1:13">
      <c r="A81" s="56" t="s">
        <v>27</v>
      </c>
      <c r="B81" s="51">
        <f>ROUND('[2]Pop tot et prov'!$M$17*([2]MURAMVYA!B9/[2]MURAMVYA!$D$22),0)</f>
        <v>17583</v>
      </c>
      <c r="C81" s="51">
        <f>ROUND('[2]Pop tot et prov'!$M$17*([2]MURAMVYA!C9/[2]MURAMVYA!$D$22),0)</f>
        <v>21754</v>
      </c>
      <c r="D81" s="52">
        <f t="shared" si="12"/>
        <v>39337</v>
      </c>
      <c r="E81" s="51">
        <f>ROUND('[2]Pop tot et prov'!$M$18*([2]MURAMVYA!B9/[2]MURAMVYA!$D$22),0)</f>
        <v>17976</v>
      </c>
      <c r="F81" s="51">
        <f>ROUND('[2]Pop tot et prov'!$M$18*([2]MURAMVYA!C9/[2]MURAMVYA!$D$22),0)</f>
        <v>22240</v>
      </c>
      <c r="G81" s="52">
        <f t="shared" si="13"/>
        <v>40216</v>
      </c>
      <c r="H81" s="51">
        <f>ROUND('[2]Pop tot et prov'!$M$19*([2]MURAMVYA!B9/[2]MURAMVYA!$D$22),0)</f>
        <v>18349</v>
      </c>
      <c r="I81" s="51">
        <f>ROUND('[2]Pop tot et prov'!$M$19*([2]MURAMVYA!C9/[2]MURAMVYA!$D$22),0)</f>
        <v>22701</v>
      </c>
      <c r="J81" s="52">
        <f t="shared" si="14"/>
        <v>41050</v>
      </c>
      <c r="K81" s="51">
        <f>ROUND('[2]Pop tot et prov'!$M$20*([2]MURAMVYA!B9/[2]MURAMVYA!$D$22),0)</f>
        <v>18698</v>
      </c>
      <c r="L81" s="51">
        <f>ROUND('[2]Pop tot et prov'!$M$20*([2]MURAMVYA!C9/[2]MURAMVYA!$D$22),0)</f>
        <v>23133</v>
      </c>
      <c r="M81" s="52">
        <f t="shared" si="15"/>
        <v>41831</v>
      </c>
    </row>
    <row r="82" spans="1:13">
      <c r="A82" s="56" t="s">
        <v>28</v>
      </c>
      <c r="B82" s="51">
        <f>ROUND('[2]Pop tot et prov'!$M$17*([2]MURAMVYA!B10/[2]MURAMVYA!$D$22),0)</f>
        <v>13308</v>
      </c>
      <c r="C82" s="51">
        <f>ROUND('[2]Pop tot et prov'!$M$17*([2]MURAMVYA!C10/[2]MURAMVYA!$D$22),0)</f>
        <v>16075</v>
      </c>
      <c r="D82" s="52">
        <f t="shared" si="12"/>
        <v>29383</v>
      </c>
      <c r="E82" s="51">
        <f>ROUND('[2]Pop tot et prov'!$M$18*([2]MURAMVYA!B10/[2]MURAMVYA!$D$22),0)</f>
        <v>13605</v>
      </c>
      <c r="F82" s="51">
        <f>ROUND('[2]Pop tot et prov'!$M$18*([2]MURAMVYA!C10/[2]MURAMVYA!$D$22),0)</f>
        <v>16434</v>
      </c>
      <c r="G82" s="52">
        <f t="shared" si="13"/>
        <v>30039</v>
      </c>
      <c r="H82" s="51">
        <f>ROUND('[2]Pop tot et prov'!$M$19*([2]MURAMVYA!B10/[2]MURAMVYA!$D$22),0)</f>
        <v>13887</v>
      </c>
      <c r="I82" s="51">
        <f>ROUND('[2]Pop tot et prov'!$M$19*([2]MURAMVYA!C10/[2]MURAMVYA!$D$22),0)</f>
        <v>16775</v>
      </c>
      <c r="J82" s="52">
        <f t="shared" si="14"/>
        <v>30662</v>
      </c>
      <c r="K82" s="51">
        <f>ROUND('[2]Pop tot et prov'!$M$20*([2]MURAMVYA!B10/[2]MURAMVYA!$D$22),0)</f>
        <v>14152</v>
      </c>
      <c r="L82" s="51">
        <f>ROUND('[2]Pop tot et prov'!$M$20*([2]MURAMVYA!C10/[2]MURAMVYA!$D$22),0)</f>
        <v>17094</v>
      </c>
      <c r="M82" s="52">
        <f t="shared" si="15"/>
        <v>31246</v>
      </c>
    </row>
    <row r="83" spans="1:13">
      <c r="A83" s="56" t="s">
        <v>29</v>
      </c>
      <c r="B83" s="51">
        <f>ROUND('[2]Pop tot et prov'!$M$17*([2]MURAMVYA!B11/[2]MURAMVYA!$D$22),0)</f>
        <v>9150</v>
      </c>
      <c r="C83" s="51">
        <f>ROUND('[2]Pop tot et prov'!$M$17*([2]MURAMVYA!C11/[2]MURAMVYA!$D$22),0)</f>
        <v>10138</v>
      </c>
      <c r="D83" s="52">
        <f t="shared" si="12"/>
        <v>19288</v>
      </c>
      <c r="E83" s="51">
        <f>ROUND('[2]Pop tot et prov'!$M$18*([2]MURAMVYA!B11/[2]MURAMVYA!$D$22),0)</f>
        <v>9354</v>
      </c>
      <c r="F83" s="51">
        <f>ROUND('[2]Pop tot et prov'!$M$18*([2]MURAMVYA!C11/[2]MURAMVYA!$D$22),0)</f>
        <v>10365</v>
      </c>
      <c r="G83" s="52">
        <f t="shared" si="13"/>
        <v>19719</v>
      </c>
      <c r="H83" s="51">
        <f>ROUND('[2]Pop tot et prov'!$M$19*([2]MURAMVYA!B11/[2]MURAMVYA!$D$22),0)</f>
        <v>9548</v>
      </c>
      <c r="I83" s="51">
        <f>ROUND('[2]Pop tot et prov'!$M$19*([2]MURAMVYA!C11/[2]MURAMVYA!$D$22),0)</f>
        <v>10580</v>
      </c>
      <c r="J83" s="52">
        <f t="shared" si="14"/>
        <v>20128</v>
      </c>
      <c r="K83" s="51">
        <f>ROUND('[2]Pop tot et prov'!$M$20*([2]MURAMVYA!B11/[2]MURAMVYA!$D$22),0)</f>
        <v>9730</v>
      </c>
      <c r="L83" s="51">
        <f>ROUND('[2]Pop tot et prov'!$M$20*([2]MURAMVYA!C11/[2]MURAMVYA!$D$22),0)</f>
        <v>10781</v>
      </c>
      <c r="M83" s="52">
        <f t="shared" si="15"/>
        <v>20511</v>
      </c>
    </row>
    <row r="84" spans="1:13">
      <c r="A84" s="56" t="s">
        <v>30</v>
      </c>
      <c r="B84" s="51">
        <f>ROUND('[2]Pop tot et prov'!$M$17*([2]MURAMVYA!B12/[2]MURAMVYA!$D$22),0)</f>
        <v>7956</v>
      </c>
      <c r="C84" s="51">
        <f>ROUND('[2]Pop tot et prov'!$M$17*([2]MURAMVYA!C12/[2]MURAMVYA!$D$22),0)</f>
        <v>9555</v>
      </c>
      <c r="D84" s="52">
        <f t="shared" si="12"/>
        <v>17511</v>
      </c>
      <c r="E84" s="51">
        <f>ROUND('[2]Pop tot et prov'!$M$18*([2]MURAMVYA!B12/[2]MURAMVYA!$D$22),0)</f>
        <v>8134</v>
      </c>
      <c r="F84" s="51">
        <f>ROUND('[2]Pop tot et prov'!$M$18*([2]MURAMVYA!C12/[2]MURAMVYA!$D$22),0)</f>
        <v>9768</v>
      </c>
      <c r="G84" s="52">
        <f t="shared" si="13"/>
        <v>17902</v>
      </c>
      <c r="H84" s="51">
        <f>ROUND('[2]Pop tot et prov'!$M$19*([2]MURAMVYA!B12/[2]MURAMVYA!$D$22),0)</f>
        <v>8302</v>
      </c>
      <c r="I84" s="51">
        <f>ROUND('[2]Pop tot et prov'!$M$19*([2]MURAMVYA!C12/[2]MURAMVYA!$D$22),0)</f>
        <v>9971</v>
      </c>
      <c r="J84" s="52">
        <f t="shared" si="14"/>
        <v>18273</v>
      </c>
      <c r="K84" s="51">
        <f>ROUND('[2]Pop tot et prov'!$M$20*([2]MURAMVYA!B12/[2]MURAMVYA!$D$22),0)</f>
        <v>8460</v>
      </c>
      <c r="L84" s="51">
        <f>ROUND('[2]Pop tot et prov'!$M$20*([2]MURAMVYA!C12/[2]MURAMVYA!$D$22),0)</f>
        <v>10161</v>
      </c>
      <c r="M84" s="52">
        <f t="shared" si="15"/>
        <v>18621</v>
      </c>
    </row>
    <row r="85" spans="1:13">
      <c r="A85" s="56" t="s">
        <v>31</v>
      </c>
      <c r="B85" s="51">
        <f>ROUND('[2]Pop tot et prov'!$M$17*([2]MURAMVYA!B13/[2]MURAMVYA!$D$22),0)</f>
        <v>7747</v>
      </c>
      <c r="C85" s="51">
        <f>ROUND('[2]Pop tot et prov'!$M$17*([2]MURAMVYA!C13/[2]MURAMVYA!$D$22),0)</f>
        <v>8450</v>
      </c>
      <c r="D85" s="52">
        <f t="shared" si="12"/>
        <v>16197</v>
      </c>
      <c r="E85" s="51">
        <f>ROUND('[2]Pop tot et prov'!$M$18*([2]MURAMVYA!B13/[2]MURAMVYA!$D$22),0)</f>
        <v>7920</v>
      </c>
      <c r="F85" s="51">
        <f>ROUND('[2]Pop tot et prov'!$M$18*([2]MURAMVYA!C13/[2]MURAMVYA!$D$22),0)</f>
        <v>8639</v>
      </c>
      <c r="G85" s="52">
        <f t="shared" si="13"/>
        <v>16559</v>
      </c>
      <c r="H85" s="51">
        <f>ROUND('[2]Pop tot et prov'!$M$19*([2]MURAMVYA!B13/[2]MURAMVYA!$D$22),0)</f>
        <v>8084</v>
      </c>
      <c r="I85" s="51">
        <f>ROUND('[2]Pop tot et prov'!$M$19*([2]MURAMVYA!C13/[2]MURAMVYA!$D$22),0)</f>
        <v>8818</v>
      </c>
      <c r="J85" s="52">
        <f t="shared" si="14"/>
        <v>16902</v>
      </c>
      <c r="K85" s="51">
        <f>ROUND('[2]Pop tot et prov'!$M$20*([2]MURAMVYA!B13/[2]MURAMVYA!$D$22),0)</f>
        <v>8238</v>
      </c>
      <c r="L85" s="51">
        <f>ROUND('[2]Pop tot et prov'!$M$20*([2]MURAMVYA!C13/[2]MURAMVYA!$D$22),0)</f>
        <v>8986</v>
      </c>
      <c r="M85" s="52">
        <f t="shared" si="15"/>
        <v>17224</v>
      </c>
    </row>
    <row r="86" spans="1:13">
      <c r="A86" s="56" t="s">
        <v>32</v>
      </c>
      <c r="B86" s="51">
        <f>ROUND('[2]Pop tot et prov'!$M$17*([2]MURAMVYA!B14/[2]MURAMVYA!$D$22),0)</f>
        <v>7856</v>
      </c>
      <c r="C86" s="51">
        <f>ROUND('[2]Pop tot et prov'!$M$17*([2]MURAMVYA!C14/[2]MURAMVYA!$D$22),0)</f>
        <v>8233</v>
      </c>
      <c r="D86" s="52">
        <f t="shared" si="12"/>
        <v>16089</v>
      </c>
      <c r="E86" s="51">
        <f>ROUND('[2]Pop tot et prov'!$M$18*([2]MURAMVYA!B14/[2]MURAMVYA!$D$22),0)</f>
        <v>8031</v>
      </c>
      <c r="F86" s="51">
        <f>ROUND('[2]Pop tot et prov'!$M$18*([2]MURAMVYA!C14/[2]MURAMVYA!$D$22),0)</f>
        <v>8417</v>
      </c>
      <c r="G86" s="52">
        <f t="shared" si="13"/>
        <v>16448</v>
      </c>
      <c r="H86" s="51">
        <f>ROUND('[2]Pop tot et prov'!$M$19*([2]MURAMVYA!B14/[2]MURAMVYA!$D$22),0)</f>
        <v>8198</v>
      </c>
      <c r="I86" s="51">
        <f>ROUND('[2]Pop tot et prov'!$M$19*([2]MURAMVYA!C14/[2]MURAMVYA!$D$22),0)</f>
        <v>8592</v>
      </c>
      <c r="J86" s="52">
        <f t="shared" si="14"/>
        <v>16790</v>
      </c>
      <c r="K86" s="51">
        <f>ROUND('[2]Pop tot et prov'!$M$20*([2]MURAMVYA!B14/[2]MURAMVYA!$D$22),0)</f>
        <v>8354</v>
      </c>
      <c r="L86" s="51">
        <f>ROUND('[2]Pop tot et prov'!$M$20*([2]MURAMVYA!C14/[2]MURAMVYA!$D$22),0)</f>
        <v>8755</v>
      </c>
      <c r="M86" s="52">
        <f t="shared" si="15"/>
        <v>17109</v>
      </c>
    </row>
    <row r="87" spans="1:13">
      <c r="A87" s="56" t="s">
        <v>33</v>
      </c>
      <c r="B87" s="51">
        <f>ROUND('[2]Pop tot et prov'!$M$17*([2]MURAMVYA!B15/[2]MURAMVYA!$D$22),0)</f>
        <v>6690</v>
      </c>
      <c r="C87" s="51">
        <f>ROUND('[2]Pop tot et prov'!$M$17*([2]MURAMVYA!C15/[2]MURAMVYA!$D$22),0)</f>
        <v>6832</v>
      </c>
      <c r="D87" s="52">
        <f t="shared" si="12"/>
        <v>13522</v>
      </c>
      <c r="E87" s="51">
        <f>ROUND('[2]Pop tot et prov'!$M$18*([2]MURAMVYA!B15/[2]MURAMVYA!$D$22),0)</f>
        <v>6840</v>
      </c>
      <c r="F87" s="51">
        <f>ROUND('[2]Pop tot et prov'!$M$18*([2]MURAMVYA!C15/[2]MURAMVYA!$D$22),0)</f>
        <v>6985</v>
      </c>
      <c r="G87" s="52">
        <f t="shared" si="13"/>
        <v>13825</v>
      </c>
      <c r="H87" s="51">
        <f>ROUND('[2]Pop tot et prov'!$M$19*([2]MURAMVYA!B15/[2]MURAMVYA!$D$22),0)</f>
        <v>6981</v>
      </c>
      <c r="I87" s="51">
        <f>ROUND('[2]Pop tot et prov'!$M$19*([2]MURAMVYA!C15/[2]MURAMVYA!$D$22),0)</f>
        <v>7130</v>
      </c>
      <c r="J87" s="52">
        <f t="shared" si="14"/>
        <v>14111</v>
      </c>
      <c r="K87" s="51">
        <f>ROUND('[2]Pop tot et prov'!$M$20*([2]MURAMVYA!B15/[2]MURAMVYA!$D$22),0)</f>
        <v>7114</v>
      </c>
      <c r="L87" s="51">
        <f>ROUND('[2]Pop tot et prov'!$M$20*([2]MURAMVYA!C15/[2]MURAMVYA!$D$22),0)</f>
        <v>7265</v>
      </c>
      <c r="M87" s="52">
        <f t="shared" si="15"/>
        <v>14379</v>
      </c>
    </row>
    <row r="88" spans="1:13">
      <c r="A88" s="56" t="s">
        <v>34</v>
      </c>
      <c r="B88" s="51">
        <f>ROUND('[2]Pop tot et prov'!$M$17*([2]MURAMVYA!B16/[2]MURAMVYA!$D$22),0)</f>
        <v>5006</v>
      </c>
      <c r="C88" s="51">
        <f>ROUND('[2]Pop tot et prov'!$M$17*([2]MURAMVYA!C16/[2]MURAMVYA!$D$22),0)</f>
        <v>4590</v>
      </c>
      <c r="D88" s="52">
        <f t="shared" si="12"/>
        <v>9596</v>
      </c>
      <c r="E88" s="51">
        <f>ROUND('[2]Pop tot et prov'!$M$18*([2]MURAMVYA!B16/[2]MURAMVYA!$D$22),0)</f>
        <v>5118</v>
      </c>
      <c r="F88" s="51">
        <f>ROUND('[2]Pop tot et prov'!$M$18*([2]MURAMVYA!C16/[2]MURAMVYA!$D$22),0)</f>
        <v>4693</v>
      </c>
      <c r="G88" s="52">
        <f t="shared" si="13"/>
        <v>9811</v>
      </c>
      <c r="H88" s="51">
        <f>ROUND('[2]Pop tot et prov'!$M$19*([2]MURAMVYA!B16/[2]MURAMVYA!$D$22),0)</f>
        <v>5224</v>
      </c>
      <c r="I88" s="51">
        <f>ROUND('[2]Pop tot et prov'!$M$19*([2]MURAMVYA!C16/[2]MURAMVYA!$D$22),0)</f>
        <v>4790</v>
      </c>
      <c r="J88" s="52">
        <f t="shared" si="14"/>
        <v>10014</v>
      </c>
      <c r="K88" s="51">
        <f>ROUND('[2]Pop tot et prov'!$M$20*([2]MURAMVYA!B16/[2]MURAMVYA!$D$22),0)</f>
        <v>5324</v>
      </c>
      <c r="L88" s="51">
        <f>ROUND('[2]Pop tot et prov'!$M$20*([2]MURAMVYA!C16/[2]MURAMVYA!$D$22),0)</f>
        <v>4881</v>
      </c>
      <c r="M88" s="52">
        <f t="shared" si="15"/>
        <v>10205</v>
      </c>
    </row>
    <row r="89" spans="1:13">
      <c r="A89" s="56" t="s">
        <v>35</v>
      </c>
      <c r="B89" s="51">
        <f>ROUND('[2]Pop tot et prov'!$M$17*([2]MURAMVYA!B17/[2]MURAMVYA!$D$22),0)</f>
        <v>3111</v>
      </c>
      <c r="C89" s="51">
        <f>ROUND('[2]Pop tot et prov'!$M$17*([2]MURAMVYA!C17/[2]MURAMVYA!$D$22),0)</f>
        <v>3352</v>
      </c>
      <c r="D89" s="52">
        <f t="shared" si="12"/>
        <v>6463</v>
      </c>
      <c r="E89" s="51">
        <f>ROUND('[2]Pop tot et prov'!$M$18*([2]MURAMVYA!B17/[2]MURAMVYA!$D$22),0)</f>
        <v>3181</v>
      </c>
      <c r="F89" s="51">
        <f>ROUND('[2]Pop tot et prov'!$M$18*([2]MURAMVYA!C17/[2]MURAMVYA!$D$22),0)</f>
        <v>3427</v>
      </c>
      <c r="G89" s="52">
        <f t="shared" si="13"/>
        <v>6608</v>
      </c>
      <c r="H89" s="51">
        <f>ROUND('[2]Pop tot et prov'!$M$19*([2]MURAMVYA!B17/[2]MURAMVYA!$D$22),0)</f>
        <v>3247</v>
      </c>
      <c r="I89" s="51">
        <f>ROUND('[2]Pop tot et prov'!$M$19*([2]MURAMVYA!C17/[2]MURAMVYA!$D$22),0)</f>
        <v>3498</v>
      </c>
      <c r="J89" s="52">
        <f t="shared" si="14"/>
        <v>6745</v>
      </c>
      <c r="K89" s="51">
        <f>ROUND('[2]Pop tot et prov'!$M$20*([2]MURAMVYA!B17/[2]MURAMVYA!$D$22),0)</f>
        <v>3308</v>
      </c>
      <c r="L89" s="51">
        <f>ROUND('[2]Pop tot et prov'!$M$20*([2]MURAMVYA!C17/[2]MURAMVYA!$D$22),0)</f>
        <v>3565</v>
      </c>
      <c r="M89" s="52">
        <f t="shared" si="15"/>
        <v>6873</v>
      </c>
    </row>
    <row r="90" spans="1:13">
      <c r="A90" s="56" t="s">
        <v>36</v>
      </c>
      <c r="B90" s="51">
        <f>ROUND('[2]Pop tot et prov'!$M$17*([2]MURAMVYA!B18/[2]MURAMVYA!$D$22),0)</f>
        <v>2322</v>
      </c>
      <c r="C90" s="51">
        <f>ROUND('[2]Pop tot et prov'!$M$17*([2]MURAMVYA!C18/[2]MURAMVYA!$D$22),0)</f>
        <v>2450</v>
      </c>
      <c r="D90" s="52">
        <f t="shared" si="12"/>
        <v>4772</v>
      </c>
      <c r="E90" s="51">
        <f>ROUND('[2]Pop tot et prov'!$M$18*([2]MURAMVYA!B18/[2]MURAMVYA!$D$22),0)</f>
        <v>2373</v>
      </c>
      <c r="F90" s="51">
        <f>ROUND('[2]Pop tot et prov'!$M$18*([2]MURAMVYA!C18/[2]MURAMVYA!$D$22),0)</f>
        <v>2504</v>
      </c>
      <c r="G90" s="52">
        <f t="shared" si="13"/>
        <v>4877</v>
      </c>
      <c r="H90" s="51">
        <f>ROUND('[2]Pop tot et prov'!$M$19*([2]MURAMVYA!B18/[2]MURAMVYA!$D$22),0)</f>
        <v>2423</v>
      </c>
      <c r="I90" s="51">
        <f>ROUND('[2]Pop tot et prov'!$M$19*([2]MURAMVYA!C18/[2]MURAMVYA!$D$22),0)</f>
        <v>2556</v>
      </c>
      <c r="J90" s="52">
        <f t="shared" si="14"/>
        <v>4979</v>
      </c>
      <c r="K90" s="51">
        <f>ROUND('[2]Pop tot et prov'!$M$20*([2]MURAMVYA!B18/[2]MURAMVYA!$D$22),0)</f>
        <v>2469</v>
      </c>
      <c r="L90" s="51">
        <f>ROUND('[2]Pop tot et prov'!$M$20*([2]MURAMVYA!C18/[2]MURAMVYA!$D$22),0)</f>
        <v>2605</v>
      </c>
      <c r="M90" s="52">
        <f t="shared" si="15"/>
        <v>5074</v>
      </c>
    </row>
    <row r="91" spans="1:13">
      <c r="A91" s="56" t="s">
        <v>37</v>
      </c>
      <c r="B91" s="51">
        <f>ROUND('[2]Pop tot et prov'!$M$17*([2]MURAMVYA!B19/[2]MURAMVYA!$D$22),0)</f>
        <v>1908</v>
      </c>
      <c r="C91" s="51">
        <f>ROUND('[2]Pop tot et prov'!$M$17*([2]MURAMVYA!C19/[2]MURAMVYA!$D$22),0)</f>
        <v>2249</v>
      </c>
      <c r="D91" s="52">
        <f t="shared" si="12"/>
        <v>4157</v>
      </c>
      <c r="E91" s="51">
        <f>ROUND('[2]Pop tot et prov'!$M$18*([2]MURAMVYA!B19/[2]MURAMVYA!$D$22),0)</f>
        <v>1951</v>
      </c>
      <c r="F91" s="51">
        <f>ROUND('[2]Pop tot et prov'!$M$18*([2]MURAMVYA!C19/[2]MURAMVYA!$D$22),0)</f>
        <v>2299</v>
      </c>
      <c r="G91" s="52">
        <f t="shared" si="13"/>
        <v>4250</v>
      </c>
      <c r="H91" s="51">
        <f>ROUND('[2]Pop tot et prov'!$M$19*([2]MURAMVYA!B19/[2]MURAMVYA!$D$22),0)</f>
        <v>1991</v>
      </c>
      <c r="I91" s="51">
        <f>ROUND('[2]Pop tot et prov'!$M$19*([2]MURAMVYA!C19/[2]MURAMVYA!$D$22),0)</f>
        <v>2347</v>
      </c>
      <c r="J91" s="52">
        <f t="shared" si="14"/>
        <v>4338</v>
      </c>
      <c r="K91" s="51">
        <f>ROUND('[2]Pop tot et prov'!$M$20*([2]MURAMVYA!B19/[2]MURAMVYA!$D$22),0)</f>
        <v>2029</v>
      </c>
      <c r="L91" s="51">
        <f>ROUND('[2]Pop tot et prov'!$M$20*([2]MURAMVYA!C19/[2]MURAMVYA!$D$22),0)</f>
        <v>2392</v>
      </c>
      <c r="M91" s="52">
        <f t="shared" si="15"/>
        <v>4421</v>
      </c>
    </row>
    <row r="92" spans="1:13">
      <c r="A92" s="56" t="s">
        <v>38</v>
      </c>
      <c r="B92" s="51">
        <f>ROUND('[2]Pop tot et prov'!$M$17*([2]MURAMVYA!B20/[2]MURAMVYA!$D$22),0)</f>
        <v>1276</v>
      </c>
      <c r="C92" s="51">
        <f>ROUND('[2]Pop tot et prov'!$M$17*([2]MURAMVYA!C20/[2]MURAMVYA!$D$22),0)</f>
        <v>1301</v>
      </c>
      <c r="D92" s="52">
        <f t="shared" si="12"/>
        <v>2577</v>
      </c>
      <c r="E92" s="51">
        <f>ROUND('[2]Pop tot et prov'!$M$18*([2]MURAMVYA!B20/[2]MURAMVYA!$D$22),0)</f>
        <v>1304</v>
      </c>
      <c r="F92" s="51">
        <f>ROUND('[2]Pop tot et prov'!$M$18*([2]MURAMVYA!C20/[2]MURAMVYA!$D$22),0)</f>
        <v>1330</v>
      </c>
      <c r="G92" s="52">
        <f t="shared" si="13"/>
        <v>2634</v>
      </c>
      <c r="H92" s="51">
        <f>ROUND('[2]Pop tot et prov'!$M$19*([2]MURAMVYA!B20/[2]MURAMVYA!$D$22),0)</f>
        <v>1331</v>
      </c>
      <c r="I92" s="51">
        <f>ROUND('[2]Pop tot et prov'!$M$19*([2]MURAMVYA!C20/[2]MURAMVYA!$D$22),0)</f>
        <v>1357</v>
      </c>
      <c r="J92" s="52">
        <f t="shared" si="14"/>
        <v>2688</v>
      </c>
      <c r="K92" s="51">
        <f>ROUND('[2]Pop tot et prov'!$M$20*([2]MURAMVYA!B20/[2]MURAMVYA!$D$22),0)</f>
        <v>1357</v>
      </c>
      <c r="L92" s="51">
        <f>ROUND('[2]Pop tot et prov'!$M$20*([2]MURAMVYA!C20/[2]MURAMVYA!$D$22),0)</f>
        <v>1383</v>
      </c>
      <c r="M92" s="52">
        <f t="shared" si="15"/>
        <v>2740</v>
      </c>
    </row>
    <row r="93" spans="1:13">
      <c r="A93" s="56" t="s">
        <v>39</v>
      </c>
      <c r="B93" s="51">
        <f>ROUND('[2]Pop tot et prov'!$M$17*([2]MURAMVYA!B21/[2]MURAMVYA!$D$22),0)</f>
        <v>1537</v>
      </c>
      <c r="C93" s="51">
        <f>ROUND('[2]Pop tot et prov'!$M$17*([2]MURAMVYA!C21/[2]MURAMVYA!$D$22),0)</f>
        <v>1721</v>
      </c>
      <c r="D93" s="52">
        <f t="shared" si="12"/>
        <v>3258</v>
      </c>
      <c r="E93" s="51">
        <f>ROUND('[2]Pop tot et prov'!$M$18*([2]MURAMVYA!B21/[2]MURAMVYA!$D$22),0)</f>
        <v>1572</v>
      </c>
      <c r="F93" s="51">
        <f>ROUND('[2]Pop tot et prov'!$M$18*([2]MURAMVYA!C21/[2]MURAMVYA!$D$22),0)</f>
        <v>1760</v>
      </c>
      <c r="G93" s="52">
        <f t="shared" si="13"/>
        <v>3332</v>
      </c>
      <c r="H93" s="51">
        <f>ROUND('[2]Pop tot et prov'!$M$19*([2]MURAMVYA!B21/[2]MURAMVYA!$D$22),0)</f>
        <v>1604</v>
      </c>
      <c r="I93" s="51">
        <f>ROUND('[2]Pop tot et prov'!$M$19*([2]MURAMVYA!C21/[2]MURAMVYA!$D$22),0)</f>
        <v>1796</v>
      </c>
      <c r="J93" s="52">
        <f t="shared" si="14"/>
        <v>3400</v>
      </c>
      <c r="K93" s="51">
        <f>ROUND('[2]Pop tot et prov'!$M$20*([2]MURAMVYA!B21/[2]MURAMVYA!$D$22),0)</f>
        <v>1635</v>
      </c>
      <c r="L93" s="51">
        <f>ROUND('[2]Pop tot et prov'!$M$20*([2]MURAMVYA!C21/[2]MURAMVYA!$D$22),0)</f>
        <v>1830</v>
      </c>
      <c r="M93" s="52">
        <f t="shared" si="15"/>
        <v>3465</v>
      </c>
    </row>
    <row r="94" spans="1:13">
      <c r="A94" s="49" t="s">
        <v>20</v>
      </c>
      <c r="B94" s="51">
        <f>SUM(B77:B93)</f>
        <v>194506</v>
      </c>
      <c r="C94" s="55">
        <f>SUM(C77:C93)</f>
        <v>212958</v>
      </c>
      <c r="D94" s="52">
        <f t="shared" si="12"/>
        <v>407464</v>
      </c>
      <c r="E94" s="51">
        <f>SUM(E77:E93)</f>
        <v>198853</v>
      </c>
      <c r="F94" s="55">
        <f>SUM(F77:F93)</f>
        <v>217718</v>
      </c>
      <c r="G94" s="52">
        <f t="shared" si="13"/>
        <v>416571</v>
      </c>
      <c r="H94" s="51">
        <f>SUM(H77:H93)</f>
        <v>202972</v>
      </c>
      <c r="I94" s="55">
        <f>SUM(I77:I93)</f>
        <v>222230</v>
      </c>
      <c r="J94" s="52">
        <f t="shared" si="14"/>
        <v>425202</v>
      </c>
      <c r="K94" s="51">
        <f>SUM(K77:K93)</f>
        <v>206838</v>
      </c>
      <c r="L94" s="55">
        <f>SUM(L77:L93)</f>
        <v>226460</v>
      </c>
      <c r="M94" s="52">
        <f t="shared" si="15"/>
        <v>433298</v>
      </c>
    </row>
    <row r="95" spans="1:13">
      <c r="A95" s="24"/>
      <c r="B95" s="8"/>
      <c r="C95" s="8"/>
      <c r="D95" s="8"/>
      <c r="E95" s="8"/>
      <c r="F95" s="8"/>
      <c r="G95" s="8"/>
      <c r="H95" s="8"/>
      <c r="I95" s="8"/>
      <c r="J95" s="8"/>
    </row>
    <row r="96" spans="1:13">
      <c r="A96" s="24"/>
      <c r="B96" s="8"/>
      <c r="C96" s="8"/>
      <c r="D96" s="8"/>
      <c r="E96" s="8"/>
      <c r="F96" s="8"/>
      <c r="G96" s="8"/>
      <c r="H96" s="8"/>
      <c r="I96" s="8"/>
      <c r="J96" s="8"/>
    </row>
    <row r="97" spans="1:13">
      <c r="A97" s="24"/>
      <c r="B97" s="8"/>
      <c r="C97" s="8"/>
      <c r="D97" s="8"/>
      <c r="E97" s="8"/>
      <c r="F97" s="8"/>
      <c r="G97" s="8"/>
      <c r="H97" s="8"/>
      <c r="I97" s="8"/>
      <c r="J97" s="8"/>
    </row>
    <row r="98" spans="1:13">
      <c r="A98" s="24"/>
      <c r="B98" s="8"/>
      <c r="C98" s="8"/>
      <c r="D98" s="8"/>
      <c r="E98" s="8"/>
      <c r="F98" s="8"/>
      <c r="G98" s="8"/>
      <c r="H98" s="8"/>
      <c r="I98" s="8"/>
      <c r="J98" s="8"/>
    </row>
    <row r="99" spans="1:13">
      <c r="A99" s="24"/>
      <c r="B99" s="8"/>
      <c r="C99" s="8"/>
      <c r="D99" s="8"/>
      <c r="E99" s="8"/>
      <c r="F99" s="8"/>
      <c r="G99" s="8"/>
      <c r="H99" s="8"/>
      <c r="I99" s="8"/>
      <c r="J99" s="8"/>
    </row>
    <row r="100" spans="1:13">
      <c r="A100" s="24"/>
      <c r="B100" s="8"/>
      <c r="C100" s="8"/>
      <c r="D100" s="8"/>
      <c r="E100" s="8"/>
      <c r="F100" s="8"/>
      <c r="G100" s="8"/>
      <c r="H100" s="8"/>
      <c r="I100" s="8"/>
      <c r="J100" s="8"/>
    </row>
    <row r="101" spans="1:13">
      <c r="A101" s="24"/>
      <c r="B101" s="8"/>
      <c r="C101" s="8"/>
      <c r="D101" s="8"/>
      <c r="E101" s="8"/>
      <c r="F101" s="8"/>
      <c r="G101" s="8"/>
      <c r="H101" s="8"/>
      <c r="I101" s="8"/>
      <c r="J101" s="8"/>
    </row>
    <row r="102" spans="1:13">
      <c r="A102" s="24"/>
      <c r="B102" s="8"/>
      <c r="C102" s="8"/>
      <c r="D102" s="8"/>
      <c r="E102" s="8"/>
      <c r="F102" s="8"/>
      <c r="G102" s="8"/>
      <c r="H102" s="8"/>
      <c r="I102" s="8"/>
      <c r="J102" s="8"/>
    </row>
    <row r="103" spans="1:13">
      <c r="A103" s="7" t="s">
        <v>74</v>
      </c>
      <c r="B103" s="44"/>
      <c r="C103" s="7"/>
      <c r="D103" s="7"/>
      <c r="E103" s="7"/>
      <c r="F103" s="7"/>
      <c r="G103" s="7"/>
      <c r="H103" s="7"/>
      <c r="I103" s="7"/>
      <c r="J103" s="7"/>
      <c r="K103" s="90"/>
    </row>
    <row r="104" spans="1:13">
      <c r="A104" s="24"/>
      <c r="B104" s="8"/>
      <c r="C104" s="8"/>
      <c r="D104" s="8"/>
      <c r="E104" s="8"/>
      <c r="F104" s="8"/>
      <c r="G104" s="8"/>
      <c r="H104" s="8"/>
      <c r="I104" s="8"/>
      <c r="J104" s="8"/>
    </row>
    <row r="105" spans="1:13">
      <c r="A105" s="118" t="s">
        <v>21</v>
      </c>
      <c r="B105" s="113">
        <v>2024</v>
      </c>
      <c r="C105" s="114"/>
      <c r="D105" s="115"/>
      <c r="E105" s="108">
        <v>2025</v>
      </c>
      <c r="F105" s="108"/>
      <c r="G105" s="108"/>
      <c r="H105" s="108">
        <v>2026</v>
      </c>
      <c r="I105" s="108"/>
      <c r="J105" s="108"/>
      <c r="K105" s="108">
        <v>2027</v>
      </c>
      <c r="L105" s="108"/>
      <c r="M105" s="108"/>
    </row>
    <row r="106" spans="1:13">
      <c r="A106" s="118"/>
      <c r="B106" s="77" t="s">
        <v>57</v>
      </c>
      <c r="C106" s="77" t="s">
        <v>58</v>
      </c>
      <c r="D106" s="89" t="s">
        <v>59</v>
      </c>
      <c r="E106" s="77" t="s">
        <v>57</v>
      </c>
      <c r="F106" s="77" t="s">
        <v>58</v>
      </c>
      <c r="G106" s="89" t="s">
        <v>59</v>
      </c>
      <c r="H106" s="77" t="s">
        <v>57</v>
      </c>
      <c r="I106" s="77" t="s">
        <v>58</v>
      </c>
      <c r="J106" s="89" t="s">
        <v>59</v>
      </c>
      <c r="K106" s="77" t="s">
        <v>57</v>
      </c>
      <c r="L106" s="77" t="s">
        <v>58</v>
      </c>
      <c r="M106" s="89" t="s">
        <v>59</v>
      </c>
    </row>
    <row r="107" spans="1:13">
      <c r="A107" s="56" t="s">
        <v>23</v>
      </c>
      <c r="B107" s="51">
        <f>ROUND('[2]Pop tot et prov'!$M$21*([2]MURAMVYA!B5/[2]MURAMVYA!$D$22),0)</f>
        <v>35507</v>
      </c>
      <c r="C107" s="51">
        <f>ROUND('[2]Pop tot et prov'!$M$21*([2]MURAMVYA!C5/[2]MURAMVYA!$D$22),0)</f>
        <v>36704</v>
      </c>
      <c r="D107" s="52">
        <f t="shared" ref="D107:D124" si="16">SUM(B107:C107)</f>
        <v>72211</v>
      </c>
      <c r="E107" s="51">
        <f>ROUND('[2]Pop tot et prov'!$M$22*([2]MURAMVYA!B5/[2]MURAMVYA!$D$22),0)</f>
        <v>36069</v>
      </c>
      <c r="F107" s="51">
        <f>ROUND('[2]Pop tot et prov'!$M$22*([2]MURAMVYA!C5/[2]MURAMVYA!$D$22),0)</f>
        <v>37284</v>
      </c>
      <c r="G107" s="52">
        <f t="shared" ref="G107:G124" si="17">SUM(E107:F107)</f>
        <v>73353</v>
      </c>
      <c r="H107" s="51">
        <f>ROUND('[2]Pop tot et prov'!$M$23*([2]MURAMVYA!B5/[2]MURAMVYA!$D$22),0)</f>
        <v>36650</v>
      </c>
      <c r="I107" s="51">
        <f>ROUND('[2]Pop tot et prov'!$M$23*([2]MURAMVYA!C5/[2]MURAMVYA!$D$22),0)</f>
        <v>37884</v>
      </c>
      <c r="J107" s="52">
        <f t="shared" ref="J107:J124" si="18">SUM(H107:I107)</f>
        <v>74534</v>
      </c>
      <c r="K107" s="51">
        <f>ROUND('[2]Pop tot et prov'!$M$24*([2]MURAMVYA!B5/[2]MURAMVYA!$D$22),0)</f>
        <v>37247</v>
      </c>
      <c r="L107" s="51">
        <f>ROUND('[2]Pop tot et prov'!$M$24*([2]MURAMVYA!C5/[2]MURAMVYA!$D$22),0)</f>
        <v>38502</v>
      </c>
      <c r="M107" s="52">
        <f t="shared" ref="M107:M124" si="19">SUM(K107:L107)</f>
        <v>75749</v>
      </c>
    </row>
    <row r="108" spans="1:13">
      <c r="A108" s="56" t="s">
        <v>24</v>
      </c>
      <c r="B108" s="51">
        <f>ROUND('[2]Pop tot et prov'!$M$21*([2]MURAMVYA!B6/[2]MURAMVYA!$D$22),0)</f>
        <v>28907</v>
      </c>
      <c r="C108" s="51">
        <f>ROUND('[2]Pop tot et prov'!$M$21*([2]MURAMVYA!C6/[2]MURAMVYA!$D$22),0)</f>
        <v>29984</v>
      </c>
      <c r="D108" s="52">
        <f t="shared" si="16"/>
        <v>58891</v>
      </c>
      <c r="E108" s="51">
        <f>ROUND('[2]Pop tot et prov'!$M$22*([2]MURAMVYA!B6/[2]MURAMVYA!$D$22),0)</f>
        <v>29363</v>
      </c>
      <c r="F108" s="51">
        <f>ROUND('[2]Pop tot et prov'!$M$22*([2]MURAMVYA!C6/[2]MURAMVYA!$D$22),0)</f>
        <v>30458</v>
      </c>
      <c r="G108" s="52">
        <f t="shared" si="17"/>
        <v>59821</v>
      </c>
      <c r="H108" s="51">
        <f>ROUND('[2]Pop tot et prov'!$M$23*([2]MURAMVYA!B6/[2]MURAMVYA!$D$22),0)</f>
        <v>29836</v>
      </c>
      <c r="I108" s="51">
        <f>ROUND('[2]Pop tot et prov'!$M$23*([2]MURAMVYA!C6/[2]MURAMVYA!$D$22),0)</f>
        <v>30948</v>
      </c>
      <c r="J108" s="52">
        <f t="shared" si="18"/>
        <v>60784</v>
      </c>
      <c r="K108" s="51">
        <f>ROUND('[2]Pop tot et prov'!$M$24*([2]MURAMVYA!B6/[2]MURAMVYA!$D$22),0)</f>
        <v>30323</v>
      </c>
      <c r="L108" s="51">
        <f>ROUND('[2]Pop tot et prov'!$M$24*([2]MURAMVYA!C6/[2]MURAMVYA!$D$22),0)</f>
        <v>31453</v>
      </c>
      <c r="M108" s="52">
        <f t="shared" si="19"/>
        <v>61776</v>
      </c>
    </row>
    <row r="109" spans="1:13">
      <c r="A109" s="56" t="s">
        <v>25</v>
      </c>
      <c r="B109" s="51">
        <f>ROUND('[2]Pop tot et prov'!$M$21*([2]MURAMVYA!B7/[2]MURAMVYA!$D$22),0)</f>
        <v>26640</v>
      </c>
      <c r="C109" s="51">
        <f>ROUND('[2]Pop tot et prov'!$M$21*([2]MURAMVYA!C7/[2]MURAMVYA!$D$22),0)</f>
        <v>29145</v>
      </c>
      <c r="D109" s="52">
        <f t="shared" si="16"/>
        <v>55785</v>
      </c>
      <c r="E109" s="51">
        <f>ROUND('[2]Pop tot et prov'!$M$22*([2]MURAMVYA!B7/[2]MURAMVYA!$D$22),0)</f>
        <v>27061</v>
      </c>
      <c r="F109" s="51">
        <f>ROUND('[2]Pop tot et prov'!$M$22*([2]MURAMVYA!C7/[2]MURAMVYA!$D$22),0)</f>
        <v>29605</v>
      </c>
      <c r="G109" s="52">
        <f t="shared" si="17"/>
        <v>56666</v>
      </c>
      <c r="H109" s="51">
        <f>ROUND('[2]Pop tot et prov'!$M$23*([2]MURAMVYA!B7/[2]MURAMVYA!$D$22),0)</f>
        <v>27497</v>
      </c>
      <c r="I109" s="51">
        <f>ROUND('[2]Pop tot et prov'!$M$23*([2]MURAMVYA!C7/[2]MURAMVYA!$D$22),0)</f>
        <v>30082</v>
      </c>
      <c r="J109" s="52">
        <f t="shared" si="18"/>
        <v>57579</v>
      </c>
      <c r="K109" s="51">
        <f>ROUND('[2]Pop tot et prov'!$M$24*([2]MURAMVYA!B7/[2]MURAMVYA!$D$22),0)</f>
        <v>27945</v>
      </c>
      <c r="L109" s="51">
        <f>ROUND('[2]Pop tot et prov'!$M$24*([2]MURAMVYA!C7/[2]MURAMVYA!$D$22),0)</f>
        <v>30572</v>
      </c>
      <c r="M109" s="52">
        <f t="shared" si="19"/>
        <v>58517</v>
      </c>
    </row>
    <row r="110" spans="1:13">
      <c r="A110" s="56" t="s">
        <v>26</v>
      </c>
      <c r="B110" s="51">
        <f>ROUND('[2]Pop tot et prov'!$M$21*([2]MURAMVYA!B8/[2]MURAMVYA!$D$22),0)</f>
        <v>26937</v>
      </c>
      <c r="C110" s="51">
        <f>ROUND('[2]Pop tot et prov'!$M$21*([2]MURAMVYA!C8/[2]MURAMVYA!$D$22),0)</f>
        <v>29952</v>
      </c>
      <c r="D110" s="52">
        <f t="shared" si="16"/>
        <v>56889</v>
      </c>
      <c r="E110" s="51">
        <f>ROUND('[2]Pop tot et prov'!$M$22*([2]MURAMVYA!B8/[2]MURAMVYA!$D$22),0)</f>
        <v>27363</v>
      </c>
      <c r="F110" s="51">
        <f>ROUND('[2]Pop tot et prov'!$M$22*([2]MURAMVYA!C8/[2]MURAMVYA!$D$22),0)</f>
        <v>30426</v>
      </c>
      <c r="G110" s="52">
        <f t="shared" si="17"/>
        <v>57789</v>
      </c>
      <c r="H110" s="51">
        <f>ROUND('[2]Pop tot et prov'!$M$23*([2]MURAMVYA!B8/[2]MURAMVYA!$D$22),0)</f>
        <v>27804</v>
      </c>
      <c r="I110" s="51">
        <f>ROUND('[2]Pop tot et prov'!$M$23*([2]MURAMVYA!C8/[2]MURAMVYA!$D$22),0)</f>
        <v>30916</v>
      </c>
      <c r="J110" s="52">
        <f t="shared" si="18"/>
        <v>58720</v>
      </c>
      <c r="K110" s="51">
        <f>ROUND('[2]Pop tot et prov'!$M$24*([2]MURAMVYA!B8/[2]MURAMVYA!$D$22),0)</f>
        <v>28257</v>
      </c>
      <c r="L110" s="51">
        <f>ROUND('[2]Pop tot et prov'!$M$24*([2]MURAMVYA!C8/[2]MURAMVYA!$D$22),0)</f>
        <v>31420</v>
      </c>
      <c r="M110" s="52">
        <f t="shared" si="19"/>
        <v>59677</v>
      </c>
    </row>
    <row r="111" spans="1:13">
      <c r="A111" s="56" t="s">
        <v>27</v>
      </c>
      <c r="B111" s="51">
        <f>ROUND('[2]Pop tot et prov'!$M$21*([2]MURAMVYA!B9/[2]MURAMVYA!$D$22),0)</f>
        <v>19024</v>
      </c>
      <c r="C111" s="51">
        <f>ROUND('[2]Pop tot et prov'!$M$21*([2]MURAMVYA!C9/[2]MURAMVYA!$D$22),0)</f>
        <v>23537</v>
      </c>
      <c r="D111" s="52">
        <f t="shared" si="16"/>
        <v>42561</v>
      </c>
      <c r="E111" s="51">
        <f>ROUND('[2]Pop tot et prov'!$M$22*([2]MURAMVYA!B9/[2]MURAMVYA!$D$22),0)</f>
        <v>19325</v>
      </c>
      <c r="F111" s="51">
        <f>ROUND('[2]Pop tot et prov'!$M$22*([2]MURAMVYA!C9/[2]MURAMVYA!$D$22),0)</f>
        <v>23909</v>
      </c>
      <c r="G111" s="52">
        <f t="shared" si="17"/>
        <v>43234</v>
      </c>
      <c r="H111" s="51">
        <f>ROUND('[2]Pop tot et prov'!$M$23*([2]MURAMVYA!B9/[2]MURAMVYA!$D$22),0)</f>
        <v>19636</v>
      </c>
      <c r="I111" s="51">
        <f>ROUND('[2]Pop tot et prov'!$M$23*([2]MURAMVYA!C9/[2]MURAMVYA!$D$22),0)</f>
        <v>24294</v>
      </c>
      <c r="J111" s="52">
        <f t="shared" si="18"/>
        <v>43930</v>
      </c>
      <c r="K111" s="51">
        <f>ROUND('[2]Pop tot et prov'!$M$24*([2]MURAMVYA!B9/[2]MURAMVYA!$D$22),0)</f>
        <v>19956</v>
      </c>
      <c r="L111" s="51">
        <f>ROUND('[2]Pop tot et prov'!$M$24*([2]MURAMVYA!C9/[2]MURAMVYA!$D$22),0)</f>
        <v>24690</v>
      </c>
      <c r="M111" s="52">
        <f t="shared" si="19"/>
        <v>44646</v>
      </c>
    </row>
    <row r="112" spans="1:13">
      <c r="A112" s="56" t="s">
        <v>28</v>
      </c>
      <c r="B112" s="51">
        <f>ROUND('[2]Pop tot et prov'!$M$21*([2]MURAMVYA!B10/[2]MURAMVYA!$D$22),0)</f>
        <v>14398</v>
      </c>
      <c r="C112" s="51">
        <f>ROUND('[2]Pop tot et prov'!$M$21*([2]MURAMVYA!C10/[2]MURAMVYA!$D$22),0)</f>
        <v>17392</v>
      </c>
      <c r="D112" s="52">
        <f t="shared" si="16"/>
        <v>31790</v>
      </c>
      <c r="E112" s="51">
        <f>ROUND('[2]Pop tot et prov'!$M$22*([2]MURAMVYA!B10/[2]MURAMVYA!$D$22),0)</f>
        <v>14626</v>
      </c>
      <c r="F112" s="51">
        <f>ROUND('[2]Pop tot et prov'!$M$22*([2]MURAMVYA!C10/[2]MURAMVYA!$D$22),0)</f>
        <v>17667</v>
      </c>
      <c r="G112" s="52">
        <f t="shared" si="17"/>
        <v>32293</v>
      </c>
      <c r="H112" s="51">
        <f>ROUND('[2]Pop tot et prov'!$M$23*([2]MURAMVYA!B10/[2]MURAMVYA!$D$22),0)</f>
        <v>14861</v>
      </c>
      <c r="I112" s="51">
        <f>ROUND('[2]Pop tot et prov'!$M$23*([2]MURAMVYA!C10/[2]MURAMVYA!$D$22),0)</f>
        <v>17952</v>
      </c>
      <c r="J112" s="52">
        <f t="shared" si="18"/>
        <v>32813</v>
      </c>
      <c r="K112" s="51">
        <f>ROUND('[2]Pop tot et prov'!$M$24*([2]MURAMVYA!B10/[2]MURAMVYA!$D$22),0)</f>
        <v>15104</v>
      </c>
      <c r="L112" s="51">
        <f>ROUND('[2]Pop tot et prov'!$M$24*([2]MURAMVYA!C10/[2]MURAMVYA!$D$22),0)</f>
        <v>18244</v>
      </c>
      <c r="M112" s="52">
        <f t="shared" si="19"/>
        <v>33348</v>
      </c>
    </row>
    <row r="113" spans="1:13">
      <c r="A113" s="56" t="s">
        <v>29</v>
      </c>
      <c r="B113" s="51">
        <f>ROUND('[2]Pop tot et prov'!$M$21*([2]MURAMVYA!B11/[2]MURAMVYA!$D$22),0)</f>
        <v>9899</v>
      </c>
      <c r="C113" s="51">
        <f>ROUND('[2]Pop tot et prov'!$M$21*([2]MURAMVYA!C11/[2]MURAMVYA!$D$22),0)</f>
        <v>10969</v>
      </c>
      <c r="D113" s="52">
        <f t="shared" si="16"/>
        <v>20868</v>
      </c>
      <c r="E113" s="51">
        <f>ROUND('[2]Pop tot et prov'!$M$22*([2]MURAMVYA!B11/[2]MURAMVYA!$D$22),0)</f>
        <v>10056</v>
      </c>
      <c r="F113" s="51">
        <f>ROUND('[2]Pop tot et prov'!$M$22*([2]MURAMVYA!C11/[2]MURAMVYA!$D$22),0)</f>
        <v>11142</v>
      </c>
      <c r="G113" s="52">
        <f t="shared" si="17"/>
        <v>21198</v>
      </c>
      <c r="H113" s="51">
        <f>ROUND('[2]Pop tot et prov'!$M$23*([2]MURAMVYA!B11/[2]MURAMVYA!$D$22),0)</f>
        <v>10218</v>
      </c>
      <c r="I113" s="51">
        <f>ROUND('[2]Pop tot et prov'!$M$23*([2]MURAMVYA!C11/[2]MURAMVYA!$D$22),0)</f>
        <v>11322</v>
      </c>
      <c r="J113" s="52">
        <f t="shared" si="18"/>
        <v>21540</v>
      </c>
      <c r="K113" s="51">
        <f>ROUND('[2]Pop tot et prov'!$M$24*([2]MURAMVYA!B11/[2]MURAMVYA!$D$22),0)</f>
        <v>10384</v>
      </c>
      <c r="L113" s="51">
        <f>ROUND('[2]Pop tot et prov'!$M$24*([2]MURAMVYA!C11/[2]MURAMVYA!$D$22),0)</f>
        <v>11506</v>
      </c>
      <c r="M113" s="52">
        <f t="shared" si="19"/>
        <v>21890</v>
      </c>
    </row>
    <row r="114" spans="1:13">
      <c r="A114" s="56" t="s">
        <v>30</v>
      </c>
      <c r="B114" s="51">
        <f>ROUND('[2]Pop tot et prov'!$M$21*([2]MURAMVYA!B12/[2]MURAMVYA!$D$22),0)</f>
        <v>8608</v>
      </c>
      <c r="C114" s="51">
        <f>ROUND('[2]Pop tot et prov'!$M$21*([2]MURAMVYA!C12/[2]MURAMVYA!$D$22),0)</f>
        <v>10338</v>
      </c>
      <c r="D114" s="52">
        <f t="shared" si="16"/>
        <v>18946</v>
      </c>
      <c r="E114" s="51">
        <f>ROUND('[2]Pop tot et prov'!$M$22*([2]MURAMVYA!B12/[2]MURAMVYA!$D$22),0)</f>
        <v>8744</v>
      </c>
      <c r="F114" s="51">
        <f>ROUND('[2]Pop tot et prov'!$M$22*([2]MURAMVYA!C12/[2]MURAMVYA!$D$22),0)</f>
        <v>10501</v>
      </c>
      <c r="G114" s="52">
        <f t="shared" si="17"/>
        <v>19245</v>
      </c>
      <c r="H114" s="51">
        <f>ROUND('[2]Pop tot et prov'!$M$23*([2]MURAMVYA!B12/[2]MURAMVYA!$D$22),0)</f>
        <v>8885</v>
      </c>
      <c r="I114" s="51">
        <f>ROUND('[2]Pop tot et prov'!$M$23*([2]MURAMVYA!C12/[2]MURAMVYA!$D$22),0)</f>
        <v>10670</v>
      </c>
      <c r="J114" s="52">
        <f t="shared" si="18"/>
        <v>19555</v>
      </c>
      <c r="K114" s="51">
        <f>ROUND('[2]Pop tot et prov'!$M$24*([2]MURAMVYA!B12/[2]MURAMVYA!$D$22),0)</f>
        <v>9030</v>
      </c>
      <c r="L114" s="51">
        <f>ROUND('[2]Pop tot et prov'!$M$24*([2]MURAMVYA!C12/[2]MURAMVYA!$D$22),0)</f>
        <v>10844</v>
      </c>
      <c r="M114" s="52">
        <f t="shared" si="19"/>
        <v>19874</v>
      </c>
    </row>
    <row r="115" spans="1:13">
      <c r="A115" s="56" t="s">
        <v>31</v>
      </c>
      <c r="B115" s="51">
        <f>ROUND('[2]Pop tot et prov'!$M$21*([2]MURAMVYA!B13/[2]MURAMVYA!$D$22),0)</f>
        <v>8382</v>
      </c>
      <c r="C115" s="51">
        <f>ROUND('[2]Pop tot et prov'!$M$21*([2]MURAMVYA!C13/[2]MURAMVYA!$D$22),0)</f>
        <v>9143</v>
      </c>
      <c r="D115" s="52">
        <f t="shared" si="16"/>
        <v>17525</v>
      </c>
      <c r="E115" s="51">
        <f>ROUND('[2]Pop tot et prov'!$M$22*([2]MURAMVYA!B13/[2]MURAMVYA!$D$22),0)</f>
        <v>8514</v>
      </c>
      <c r="F115" s="51">
        <f>ROUND('[2]Pop tot et prov'!$M$22*([2]MURAMVYA!C13/[2]MURAMVYA!$D$22),0)</f>
        <v>9287</v>
      </c>
      <c r="G115" s="52">
        <f t="shared" si="17"/>
        <v>17801</v>
      </c>
      <c r="H115" s="51">
        <f>ROUND('[2]Pop tot et prov'!$M$23*([2]MURAMVYA!B13/[2]MURAMVYA!$D$22),0)</f>
        <v>8652</v>
      </c>
      <c r="I115" s="51">
        <f>ROUND('[2]Pop tot et prov'!$M$23*([2]MURAMVYA!C13/[2]MURAMVYA!$D$22),0)</f>
        <v>9437</v>
      </c>
      <c r="J115" s="52">
        <f t="shared" si="18"/>
        <v>18089</v>
      </c>
      <c r="K115" s="51">
        <f>ROUND('[2]Pop tot et prov'!$M$24*([2]MURAMVYA!B13/[2]MURAMVYA!$D$22),0)</f>
        <v>8793</v>
      </c>
      <c r="L115" s="51">
        <f>ROUND('[2]Pop tot et prov'!$M$24*([2]MURAMVYA!C13/[2]MURAMVYA!$D$22),0)</f>
        <v>9591</v>
      </c>
      <c r="M115" s="52">
        <f t="shared" si="19"/>
        <v>18384</v>
      </c>
    </row>
    <row r="116" spans="1:13">
      <c r="A116" s="56" t="s">
        <v>32</v>
      </c>
      <c r="B116" s="51">
        <f>ROUND('[2]Pop tot et prov'!$M$21*([2]MURAMVYA!B14/[2]MURAMVYA!$D$22),0)</f>
        <v>8499</v>
      </c>
      <c r="C116" s="51">
        <f>ROUND('[2]Pop tot et prov'!$M$21*([2]MURAMVYA!C14/[2]MURAMVYA!$D$22),0)</f>
        <v>8908</v>
      </c>
      <c r="D116" s="52">
        <f t="shared" si="16"/>
        <v>17407</v>
      </c>
      <c r="E116" s="51">
        <f>ROUND('[2]Pop tot et prov'!$M$22*([2]MURAMVYA!B14/[2]MURAMVYA!$D$22),0)</f>
        <v>8634</v>
      </c>
      <c r="F116" s="51">
        <f>ROUND('[2]Pop tot et prov'!$M$22*([2]MURAMVYA!C14/[2]MURAMVYA!$D$22),0)</f>
        <v>9049</v>
      </c>
      <c r="G116" s="52">
        <f t="shared" si="17"/>
        <v>17683</v>
      </c>
      <c r="H116" s="51">
        <f>ROUND('[2]Pop tot et prov'!$M$23*([2]MURAMVYA!B14/[2]MURAMVYA!$D$22),0)</f>
        <v>8773</v>
      </c>
      <c r="I116" s="51">
        <f>ROUND('[2]Pop tot et prov'!$M$23*([2]MURAMVYA!C14/[2]MURAMVYA!$D$22),0)</f>
        <v>9194</v>
      </c>
      <c r="J116" s="52">
        <f t="shared" si="18"/>
        <v>17967</v>
      </c>
      <c r="K116" s="51">
        <f>ROUND('[2]Pop tot et prov'!$M$24*([2]MURAMVYA!B14/[2]MURAMVYA!$D$22),0)</f>
        <v>8916</v>
      </c>
      <c r="L116" s="51">
        <f>ROUND('[2]Pop tot et prov'!$M$24*([2]MURAMVYA!C14/[2]MURAMVYA!$D$22),0)</f>
        <v>9344</v>
      </c>
      <c r="M116" s="52">
        <f t="shared" si="19"/>
        <v>18260</v>
      </c>
    </row>
    <row r="117" spans="1:13">
      <c r="A117" s="56" t="s">
        <v>33</v>
      </c>
      <c r="B117" s="51">
        <f>ROUND('[2]Pop tot et prov'!$M$21*([2]MURAMVYA!B15/[2]MURAMVYA!$D$22),0)</f>
        <v>7238</v>
      </c>
      <c r="C117" s="51">
        <f>ROUND('[2]Pop tot et prov'!$M$21*([2]MURAMVYA!C15/[2]MURAMVYA!$D$22),0)</f>
        <v>7392</v>
      </c>
      <c r="D117" s="52">
        <f t="shared" si="16"/>
        <v>14630</v>
      </c>
      <c r="E117" s="51">
        <f>ROUND('[2]Pop tot et prov'!$M$22*([2]MURAMVYA!B15/[2]MURAMVYA!$D$22),0)</f>
        <v>7353</v>
      </c>
      <c r="F117" s="51">
        <f>ROUND('[2]Pop tot et prov'!$M$22*([2]MURAMVYA!C15/[2]MURAMVYA!$D$22),0)</f>
        <v>7509</v>
      </c>
      <c r="G117" s="52">
        <f t="shared" si="17"/>
        <v>14862</v>
      </c>
      <c r="H117" s="51">
        <f>ROUND('[2]Pop tot et prov'!$M$23*([2]MURAMVYA!B15/[2]MURAMVYA!$D$22),0)</f>
        <v>7471</v>
      </c>
      <c r="I117" s="51">
        <f>ROUND('[2]Pop tot et prov'!$M$23*([2]MURAMVYA!C15/[2]MURAMVYA!$D$22),0)</f>
        <v>7630</v>
      </c>
      <c r="J117" s="52">
        <f t="shared" si="18"/>
        <v>15101</v>
      </c>
      <c r="K117" s="51">
        <f>ROUND('[2]Pop tot et prov'!$M$24*([2]MURAMVYA!B15/[2]MURAMVYA!$D$22),0)</f>
        <v>7593</v>
      </c>
      <c r="L117" s="51">
        <f>ROUND('[2]Pop tot et prov'!$M$24*([2]MURAMVYA!C15/[2]MURAMVYA!$D$22),0)</f>
        <v>7754</v>
      </c>
      <c r="M117" s="52">
        <f t="shared" si="19"/>
        <v>15347</v>
      </c>
    </row>
    <row r="118" spans="1:13">
      <c r="A118" s="56" t="s">
        <v>34</v>
      </c>
      <c r="B118" s="51">
        <f>ROUND('[2]Pop tot et prov'!$M$21*([2]MURAMVYA!B16/[2]MURAMVYA!$D$22),0)</f>
        <v>5417</v>
      </c>
      <c r="C118" s="51">
        <f>ROUND('[2]Pop tot et prov'!$M$21*([2]MURAMVYA!C16/[2]MURAMVYA!$D$22),0)</f>
        <v>4966</v>
      </c>
      <c r="D118" s="52">
        <f t="shared" si="16"/>
        <v>10383</v>
      </c>
      <c r="E118" s="51">
        <f>ROUND('[2]Pop tot et prov'!$M$22*([2]MURAMVYA!B16/[2]MURAMVYA!$D$22),0)</f>
        <v>5502</v>
      </c>
      <c r="F118" s="51">
        <f>ROUND('[2]Pop tot et prov'!$M$22*([2]MURAMVYA!C16/[2]MURAMVYA!$D$22),0)</f>
        <v>5045</v>
      </c>
      <c r="G118" s="52">
        <f t="shared" si="17"/>
        <v>10547</v>
      </c>
      <c r="H118" s="51">
        <f>ROUND('[2]Pop tot et prov'!$M$23*([2]MURAMVYA!B16/[2]MURAMVYA!$D$22),0)</f>
        <v>5591</v>
      </c>
      <c r="I118" s="51">
        <f>ROUND('[2]Pop tot et prov'!$M$23*([2]MURAMVYA!C16/[2]MURAMVYA!$D$22),0)</f>
        <v>5126</v>
      </c>
      <c r="J118" s="52">
        <f t="shared" si="18"/>
        <v>10717</v>
      </c>
      <c r="K118" s="51">
        <f>ROUND('[2]Pop tot et prov'!$M$24*([2]MURAMVYA!B16/[2]MURAMVYA!$D$22),0)</f>
        <v>5682</v>
      </c>
      <c r="L118" s="51">
        <f>ROUND('[2]Pop tot et prov'!$M$24*([2]MURAMVYA!C16/[2]MURAMVYA!$D$22),0)</f>
        <v>5209</v>
      </c>
      <c r="M118" s="52">
        <f t="shared" si="19"/>
        <v>10891</v>
      </c>
    </row>
    <row r="119" spans="1:13">
      <c r="A119" s="56" t="s">
        <v>35</v>
      </c>
      <c r="B119" s="51">
        <f>ROUND('[2]Pop tot et prov'!$M$21*([2]MURAMVYA!B17/[2]MURAMVYA!$D$22),0)</f>
        <v>3366</v>
      </c>
      <c r="C119" s="51">
        <f>ROUND('[2]Pop tot et prov'!$M$21*([2]MURAMVYA!C17/[2]MURAMVYA!$D$22),0)</f>
        <v>3627</v>
      </c>
      <c r="D119" s="52">
        <f t="shared" si="16"/>
        <v>6993</v>
      </c>
      <c r="E119" s="51">
        <f>ROUND('[2]Pop tot et prov'!$M$22*([2]MURAMVYA!B17/[2]MURAMVYA!$D$22),0)</f>
        <v>3419</v>
      </c>
      <c r="F119" s="51">
        <f>ROUND('[2]Pop tot et prov'!$M$22*([2]MURAMVYA!C17/[2]MURAMVYA!$D$22),0)</f>
        <v>3684</v>
      </c>
      <c r="G119" s="52">
        <f t="shared" si="17"/>
        <v>7103</v>
      </c>
      <c r="H119" s="51">
        <f>ROUND('[2]Pop tot et prov'!$M$23*([2]MURAMVYA!B17/[2]MURAMVYA!$D$22),0)</f>
        <v>3474</v>
      </c>
      <c r="I119" s="51">
        <f>ROUND('[2]Pop tot et prov'!$M$23*([2]MURAMVYA!C17/[2]MURAMVYA!$D$22),0)</f>
        <v>3743</v>
      </c>
      <c r="J119" s="52">
        <f t="shared" si="18"/>
        <v>7217</v>
      </c>
      <c r="K119" s="51">
        <f>ROUND('[2]Pop tot et prov'!$M$24*([2]MURAMVYA!B17/[2]MURAMVYA!$D$22),0)</f>
        <v>3531</v>
      </c>
      <c r="L119" s="51">
        <f>ROUND('[2]Pop tot et prov'!$M$24*([2]MURAMVYA!C17/[2]MURAMVYA!$D$22),0)</f>
        <v>3804</v>
      </c>
      <c r="M119" s="52">
        <f t="shared" si="19"/>
        <v>7335</v>
      </c>
    </row>
    <row r="120" spans="1:13">
      <c r="A120" s="56" t="s">
        <v>36</v>
      </c>
      <c r="B120" s="51">
        <f>ROUND('[2]Pop tot et prov'!$M$21*([2]MURAMVYA!B18/[2]MURAMVYA!$D$22),0)</f>
        <v>2512</v>
      </c>
      <c r="C120" s="51">
        <f>ROUND('[2]Pop tot et prov'!$M$21*([2]MURAMVYA!C18/[2]MURAMVYA!$D$22),0)</f>
        <v>2650</v>
      </c>
      <c r="D120" s="52">
        <f t="shared" si="16"/>
        <v>5162</v>
      </c>
      <c r="E120" s="51">
        <f>ROUND('[2]Pop tot et prov'!$M$22*([2]MURAMVYA!B18/[2]MURAMVYA!$D$22),0)</f>
        <v>2551</v>
      </c>
      <c r="F120" s="51">
        <f>ROUND('[2]Pop tot et prov'!$M$22*([2]MURAMVYA!C18/[2]MURAMVYA!$D$22),0)</f>
        <v>2692</v>
      </c>
      <c r="G120" s="52">
        <f t="shared" si="17"/>
        <v>5243</v>
      </c>
      <c r="H120" s="51">
        <f>ROUND('[2]Pop tot et prov'!$M$23*([2]MURAMVYA!B18/[2]MURAMVYA!$D$22),0)</f>
        <v>2592</v>
      </c>
      <c r="I120" s="51">
        <f>ROUND('[2]Pop tot et prov'!$M$23*([2]MURAMVYA!C18/[2]MURAMVYA!$D$22),0)</f>
        <v>2736</v>
      </c>
      <c r="J120" s="52">
        <f t="shared" si="18"/>
        <v>5328</v>
      </c>
      <c r="K120" s="51">
        <f>ROUND('[2]Pop tot et prov'!$M$24*([2]MURAMVYA!B18/[2]MURAMVYA!$D$22),0)</f>
        <v>2635</v>
      </c>
      <c r="L120" s="51">
        <f>ROUND('[2]Pop tot et prov'!$M$24*([2]MURAMVYA!C18/[2]MURAMVYA!$D$22),0)</f>
        <v>2780</v>
      </c>
      <c r="M120" s="52">
        <f t="shared" si="19"/>
        <v>5415</v>
      </c>
    </row>
    <row r="121" spans="1:13">
      <c r="A121" s="56" t="s">
        <v>37</v>
      </c>
      <c r="B121" s="51">
        <f>ROUND('[2]Pop tot et prov'!$M$21*([2]MURAMVYA!B19/[2]MURAMVYA!$D$22),0)</f>
        <v>2064</v>
      </c>
      <c r="C121" s="51">
        <f>ROUND('[2]Pop tot et prov'!$M$21*([2]MURAMVYA!C19/[2]MURAMVYA!$D$22),0)</f>
        <v>2433</v>
      </c>
      <c r="D121" s="52">
        <f t="shared" si="16"/>
        <v>4497</v>
      </c>
      <c r="E121" s="51">
        <f>ROUND('[2]Pop tot et prov'!$M$22*([2]MURAMVYA!B19/[2]MURAMVYA!$D$22),0)</f>
        <v>2097</v>
      </c>
      <c r="F121" s="51">
        <f>ROUND('[2]Pop tot et prov'!$M$22*([2]MURAMVYA!C19/[2]MURAMVYA!$D$22),0)</f>
        <v>2472</v>
      </c>
      <c r="G121" s="52">
        <f t="shared" si="17"/>
        <v>4569</v>
      </c>
      <c r="H121" s="51">
        <f>ROUND('[2]Pop tot et prov'!$M$23*([2]MURAMVYA!B19/[2]MURAMVYA!$D$22),0)</f>
        <v>2131</v>
      </c>
      <c r="I121" s="51">
        <f>ROUND('[2]Pop tot et prov'!$M$23*([2]MURAMVYA!C19/[2]MURAMVYA!$D$22),0)</f>
        <v>2512</v>
      </c>
      <c r="J121" s="52">
        <f t="shared" si="18"/>
        <v>4643</v>
      </c>
      <c r="K121" s="51">
        <f>ROUND('[2]Pop tot et prov'!$M$24*([2]MURAMVYA!B19/[2]MURAMVYA!$D$22),0)</f>
        <v>2165</v>
      </c>
      <c r="L121" s="51">
        <f>ROUND('[2]Pop tot et prov'!$M$24*([2]MURAMVYA!C19/[2]MURAMVYA!$D$22),0)</f>
        <v>2553</v>
      </c>
      <c r="M121" s="52">
        <f t="shared" si="19"/>
        <v>4718</v>
      </c>
    </row>
    <row r="122" spans="1:13">
      <c r="A122" s="56" t="s">
        <v>38</v>
      </c>
      <c r="B122" s="51">
        <f>ROUND('[2]Pop tot et prov'!$M$21*([2]MURAMVYA!B20/[2]MURAMVYA!$D$22),0)</f>
        <v>1380</v>
      </c>
      <c r="C122" s="51">
        <f>ROUND('[2]Pop tot et prov'!$M$21*([2]MURAMVYA!C20/[2]MURAMVYA!$D$22),0)</f>
        <v>1407</v>
      </c>
      <c r="D122" s="52">
        <f t="shared" si="16"/>
        <v>2787</v>
      </c>
      <c r="E122" s="51">
        <f>ROUND('[2]Pop tot et prov'!$M$22*([2]MURAMVYA!B20/[2]MURAMVYA!$D$22),0)</f>
        <v>1402</v>
      </c>
      <c r="F122" s="51">
        <f>ROUND('[2]Pop tot et prov'!$M$22*([2]MURAMVYA!C20/[2]MURAMVYA!$D$22),0)</f>
        <v>1430</v>
      </c>
      <c r="G122" s="52">
        <f t="shared" si="17"/>
        <v>2832</v>
      </c>
      <c r="H122" s="51">
        <f>ROUND('[2]Pop tot et prov'!$M$23*([2]MURAMVYA!B20/[2]MURAMVYA!$D$22),0)</f>
        <v>1425</v>
      </c>
      <c r="I122" s="51">
        <f>ROUND('[2]Pop tot et prov'!$M$23*([2]MURAMVYA!C20/[2]MURAMVYA!$D$22),0)</f>
        <v>1453</v>
      </c>
      <c r="J122" s="52">
        <f t="shared" si="18"/>
        <v>2878</v>
      </c>
      <c r="K122" s="51">
        <f>ROUND('[2]Pop tot et prov'!$M$24*([2]MURAMVYA!B20/[2]MURAMVYA!$D$22),0)</f>
        <v>1448</v>
      </c>
      <c r="L122" s="51">
        <f>ROUND('[2]Pop tot et prov'!$M$24*([2]MURAMVYA!C20/[2]MURAMVYA!$D$22),0)</f>
        <v>1476</v>
      </c>
      <c r="M122" s="52">
        <f t="shared" si="19"/>
        <v>2924</v>
      </c>
    </row>
    <row r="123" spans="1:13">
      <c r="A123" s="56" t="s">
        <v>39</v>
      </c>
      <c r="B123" s="51">
        <f>ROUND('[2]Pop tot et prov'!$M$21*([2]MURAMVYA!B21/[2]MURAMVYA!$D$22),0)</f>
        <v>1663</v>
      </c>
      <c r="C123" s="51">
        <f>ROUND('[2]Pop tot et prov'!$M$21*([2]MURAMVYA!C21/[2]MURAMVYA!$D$22),0)</f>
        <v>1862</v>
      </c>
      <c r="D123" s="52">
        <f t="shared" si="16"/>
        <v>3525</v>
      </c>
      <c r="E123" s="51">
        <f>ROUND('[2]Pop tot et prov'!$M$22*([2]MURAMVYA!B21/[2]MURAMVYA!$D$22),0)</f>
        <v>1690</v>
      </c>
      <c r="F123" s="51">
        <f>ROUND('[2]Pop tot et prov'!$M$22*([2]MURAMVYA!C21/[2]MURAMVYA!$D$22),0)</f>
        <v>1892</v>
      </c>
      <c r="G123" s="52">
        <f t="shared" si="17"/>
        <v>3582</v>
      </c>
      <c r="H123" s="51">
        <f>ROUND('[2]Pop tot et prov'!$M$23*([2]MURAMVYA!B21/[2]MURAMVYA!$D$22),0)</f>
        <v>1717</v>
      </c>
      <c r="I123" s="51">
        <f>ROUND('[2]Pop tot et prov'!$M$23*([2]MURAMVYA!C21/[2]MURAMVYA!$D$22),0)</f>
        <v>1922</v>
      </c>
      <c r="J123" s="52">
        <f t="shared" si="18"/>
        <v>3639</v>
      </c>
      <c r="K123" s="51">
        <f>ROUND('[2]Pop tot et prov'!$M$24*([2]MURAMVYA!B21/[2]MURAMVYA!$D$22),0)</f>
        <v>1745</v>
      </c>
      <c r="L123" s="51">
        <f>ROUND('[2]Pop tot et prov'!$M$24*([2]MURAMVYA!C21/[2]MURAMVYA!$D$22),0)</f>
        <v>1954</v>
      </c>
      <c r="M123" s="52">
        <f t="shared" si="19"/>
        <v>3699</v>
      </c>
    </row>
    <row r="124" spans="1:13">
      <c r="A124" s="49" t="s">
        <v>20</v>
      </c>
      <c r="B124" s="51">
        <f>SUM(B107:B123)</f>
        <v>210441</v>
      </c>
      <c r="C124" s="55">
        <f>SUM(C107:C123)</f>
        <v>230409</v>
      </c>
      <c r="D124" s="52">
        <f t="shared" si="16"/>
        <v>440850</v>
      </c>
      <c r="E124" s="51">
        <f>SUM(E107:E123)</f>
        <v>213769</v>
      </c>
      <c r="F124" s="55">
        <f>SUM(F107:F123)</f>
        <v>234052</v>
      </c>
      <c r="G124" s="52">
        <f t="shared" si="17"/>
        <v>447821</v>
      </c>
      <c r="H124" s="51">
        <f>SUM(H107:H123)</f>
        <v>217213</v>
      </c>
      <c r="I124" s="55">
        <f>SUM(I107:I123)</f>
        <v>237821</v>
      </c>
      <c r="J124" s="52">
        <f t="shared" si="18"/>
        <v>455034</v>
      </c>
      <c r="K124" s="51">
        <f>SUM(K107:K123)</f>
        <v>220754</v>
      </c>
      <c r="L124" s="55">
        <f>SUM(L107:L123)</f>
        <v>241696</v>
      </c>
      <c r="M124" s="52">
        <f t="shared" si="19"/>
        <v>462450</v>
      </c>
    </row>
    <row r="125" spans="1:13">
      <c r="A125" s="24"/>
      <c r="B125" s="8"/>
      <c r="C125" s="8"/>
      <c r="D125" s="8"/>
      <c r="E125" s="8"/>
      <c r="F125" s="8"/>
      <c r="G125" s="8"/>
      <c r="H125" s="8"/>
      <c r="I125" s="8"/>
      <c r="J125" s="8"/>
    </row>
    <row r="126" spans="1:13">
      <c r="A126" s="118" t="s">
        <v>21</v>
      </c>
      <c r="B126" s="108">
        <v>2028</v>
      </c>
      <c r="C126" s="108"/>
      <c r="D126" s="108"/>
      <c r="E126" s="108">
        <v>2029</v>
      </c>
      <c r="F126" s="108"/>
      <c r="G126" s="108"/>
      <c r="H126" s="108">
        <v>2030</v>
      </c>
      <c r="I126" s="108"/>
      <c r="J126" s="108"/>
    </row>
    <row r="127" spans="1:13">
      <c r="A127" s="118"/>
      <c r="B127" s="77" t="s">
        <v>57</v>
      </c>
      <c r="C127" s="77" t="s">
        <v>58</v>
      </c>
      <c r="D127" s="89" t="s">
        <v>59</v>
      </c>
      <c r="E127" s="77" t="s">
        <v>57</v>
      </c>
      <c r="F127" s="77" t="s">
        <v>58</v>
      </c>
      <c r="G127" s="89" t="s">
        <v>59</v>
      </c>
      <c r="H127" s="77" t="s">
        <v>57</v>
      </c>
      <c r="I127" s="77" t="s">
        <v>58</v>
      </c>
      <c r="J127" s="89" t="s">
        <v>59</v>
      </c>
    </row>
    <row r="128" spans="1:13">
      <c r="A128" s="56" t="s">
        <v>23</v>
      </c>
      <c r="B128" s="51">
        <f>ROUND('[2]Pop tot et prov'!$M$25*([2]MURAMVYA!B5/[2]MURAMVYA!$D$22),0)</f>
        <v>37860</v>
      </c>
      <c r="C128" s="51">
        <f>ROUND('[2]Pop tot et prov'!$M$25*([2]MURAMVYA!C5/[2]MURAMVYA!$D$22),0)</f>
        <v>39135</v>
      </c>
      <c r="D128" s="52">
        <f t="shared" ref="D128:D145" si="20">SUM(B128:C128)</f>
        <v>76995</v>
      </c>
      <c r="E128" s="51">
        <f>ROUND('[2]Pop tot et prov'!$M$26*([2]MURAMVYA!B5/[2]MURAMVYA!$D$22),0)</f>
        <v>38490</v>
      </c>
      <c r="F128" s="51">
        <f>ROUND('[2]Pop tot et prov'!$M$26*([2]MURAMVYA!C5/[2]MURAMVYA!$D$22),0)</f>
        <v>39787</v>
      </c>
      <c r="G128" s="52">
        <f t="shared" ref="G128:G145" si="21">SUM(E128:F128)</f>
        <v>78277</v>
      </c>
      <c r="H128" s="51">
        <f>ROUND('[2]Pop tot et prov'!$M$27*([2]MURAMVYA!B5/[2]MURAMVYA!$D$22),0)</f>
        <v>39139</v>
      </c>
      <c r="I128" s="51">
        <f>ROUND('[2]Pop tot et prov'!$M$27*([2]MURAMVYA!C5/[2]MURAMVYA!$D$22),0)</f>
        <v>40457</v>
      </c>
      <c r="J128" s="52">
        <f t="shared" ref="J128:J145" si="22">SUM(H128:I128)</f>
        <v>79596</v>
      </c>
    </row>
    <row r="129" spans="1:10">
      <c r="A129" s="56" t="s">
        <v>24</v>
      </c>
      <c r="B129" s="51">
        <f>ROUND('[2]Pop tot et prov'!$M$25*([2]MURAMVYA!B6/[2]MURAMVYA!$D$22),0)</f>
        <v>30822</v>
      </c>
      <c r="C129" s="51">
        <f>ROUND('[2]Pop tot et prov'!$M$25*([2]MURAMVYA!C6/[2]MURAMVYA!$D$22),0)</f>
        <v>31970</v>
      </c>
      <c r="D129" s="52">
        <f t="shared" si="20"/>
        <v>62792</v>
      </c>
      <c r="E129" s="51">
        <f>ROUND('[2]Pop tot et prov'!$M$26*([2]MURAMVYA!B6/[2]MURAMVYA!$D$22),0)</f>
        <v>31335</v>
      </c>
      <c r="F129" s="51">
        <f>ROUND('[2]Pop tot et prov'!$M$26*([2]MURAMVYA!C6/[2]MURAMVYA!$D$22),0)</f>
        <v>32502</v>
      </c>
      <c r="G129" s="52">
        <f t="shared" si="21"/>
        <v>63837</v>
      </c>
      <c r="H129" s="51">
        <f>ROUND('[2]Pop tot et prov'!$M$27*([2]MURAMVYA!B6/[2]MURAMVYA!$D$22),0)</f>
        <v>31863</v>
      </c>
      <c r="I129" s="51">
        <f>ROUND('[2]Pop tot et prov'!$M$27*([2]MURAMVYA!C6/[2]MURAMVYA!$D$22),0)</f>
        <v>33050</v>
      </c>
      <c r="J129" s="52">
        <f t="shared" si="22"/>
        <v>64913</v>
      </c>
    </row>
    <row r="130" spans="1:10">
      <c r="A130" s="56" t="s">
        <v>25</v>
      </c>
      <c r="B130" s="51">
        <f>ROUND('[2]Pop tot et prov'!$M$25*([2]MURAMVYA!B7/[2]MURAMVYA!$D$22),0)</f>
        <v>28405</v>
      </c>
      <c r="C130" s="51">
        <f>ROUND('[2]Pop tot et prov'!$M$25*([2]MURAMVYA!C7/[2]MURAMVYA!$D$22),0)</f>
        <v>31075</v>
      </c>
      <c r="D130" s="52">
        <f t="shared" si="20"/>
        <v>59480</v>
      </c>
      <c r="E130" s="51">
        <f>ROUND('[2]Pop tot et prov'!$M$26*([2]MURAMVYA!B7/[2]MURAMVYA!$D$22),0)</f>
        <v>28878</v>
      </c>
      <c r="F130" s="51">
        <f>ROUND('[2]Pop tot et prov'!$M$26*([2]MURAMVYA!C7/[2]MURAMVYA!$D$22),0)</f>
        <v>31593</v>
      </c>
      <c r="G130" s="52">
        <f t="shared" si="21"/>
        <v>60471</v>
      </c>
      <c r="H130" s="51">
        <f>ROUND('[2]Pop tot et prov'!$M$27*([2]MURAMVYA!B7/[2]MURAMVYA!$D$22),0)</f>
        <v>29365</v>
      </c>
      <c r="I130" s="51">
        <f>ROUND('[2]Pop tot et prov'!$M$27*([2]MURAMVYA!C7/[2]MURAMVYA!$D$22),0)</f>
        <v>32125</v>
      </c>
      <c r="J130" s="52">
        <f t="shared" si="22"/>
        <v>61490</v>
      </c>
    </row>
    <row r="131" spans="1:10">
      <c r="A131" s="56" t="s">
        <v>26</v>
      </c>
      <c r="B131" s="51">
        <f>ROUND('[2]Pop tot et prov'!$M$25*([2]MURAMVYA!B8/[2]MURAMVYA!$D$22),0)</f>
        <v>28722</v>
      </c>
      <c r="C131" s="51">
        <f>ROUND('[2]Pop tot et prov'!$M$25*([2]MURAMVYA!C8/[2]MURAMVYA!$D$22),0)</f>
        <v>31936</v>
      </c>
      <c r="D131" s="52">
        <f t="shared" si="20"/>
        <v>60658</v>
      </c>
      <c r="E131" s="51">
        <f>ROUND('[2]Pop tot et prov'!$M$26*([2]MURAMVYA!B8/[2]MURAMVYA!$D$22),0)</f>
        <v>29200</v>
      </c>
      <c r="F131" s="51">
        <f>ROUND('[2]Pop tot et prov'!$M$26*([2]MURAMVYA!C8/[2]MURAMVYA!$D$22),0)</f>
        <v>32468</v>
      </c>
      <c r="G131" s="52">
        <f t="shared" si="21"/>
        <v>61668</v>
      </c>
      <c r="H131" s="51">
        <f>ROUND('[2]Pop tot et prov'!$M$27*([2]MURAMVYA!B8/[2]MURAMVYA!$D$22),0)</f>
        <v>29692</v>
      </c>
      <c r="I131" s="51">
        <f>ROUND('[2]Pop tot et prov'!$M$27*([2]MURAMVYA!C8/[2]MURAMVYA!$D$22),0)</f>
        <v>33015</v>
      </c>
      <c r="J131" s="52">
        <f t="shared" si="22"/>
        <v>62707</v>
      </c>
    </row>
    <row r="132" spans="1:10">
      <c r="A132" s="56" t="s">
        <v>27</v>
      </c>
      <c r="B132" s="51">
        <f>ROUND('[2]Pop tot et prov'!$M$25*([2]MURAMVYA!B9/[2]MURAMVYA!$D$22),0)</f>
        <v>20284</v>
      </c>
      <c r="C132" s="51">
        <f>ROUND('[2]Pop tot et prov'!$M$25*([2]MURAMVYA!C9/[2]MURAMVYA!$D$22),0)</f>
        <v>25096</v>
      </c>
      <c r="D132" s="52">
        <f t="shared" si="20"/>
        <v>45380</v>
      </c>
      <c r="E132" s="51">
        <f>ROUND('[2]Pop tot et prov'!$M$26*([2]MURAMVYA!B9/[2]MURAMVYA!$D$22),0)</f>
        <v>20622</v>
      </c>
      <c r="F132" s="51">
        <f>ROUND('[2]Pop tot et prov'!$M$26*([2]MURAMVYA!C9/[2]MURAMVYA!$D$22),0)</f>
        <v>25514</v>
      </c>
      <c r="G132" s="52">
        <f t="shared" si="21"/>
        <v>46136</v>
      </c>
      <c r="H132" s="51">
        <f>ROUND('[2]Pop tot et prov'!$M$27*([2]MURAMVYA!B9/[2]MURAMVYA!$D$22),0)</f>
        <v>20969</v>
      </c>
      <c r="I132" s="51">
        <f>ROUND('[2]Pop tot et prov'!$M$27*([2]MURAMVYA!C9/[2]MURAMVYA!$D$22),0)</f>
        <v>25944</v>
      </c>
      <c r="J132" s="52">
        <f t="shared" si="22"/>
        <v>46913</v>
      </c>
    </row>
    <row r="133" spans="1:10">
      <c r="A133" s="56" t="s">
        <v>28</v>
      </c>
      <c r="B133" s="51">
        <f>ROUND('[2]Pop tot et prov'!$M$25*([2]MURAMVYA!B10/[2]MURAMVYA!$D$22),0)</f>
        <v>15352</v>
      </c>
      <c r="C133" s="51">
        <f>ROUND('[2]Pop tot et prov'!$M$25*([2]MURAMVYA!C10/[2]MURAMVYA!$D$22),0)</f>
        <v>18544</v>
      </c>
      <c r="D133" s="52">
        <f t="shared" si="20"/>
        <v>33896</v>
      </c>
      <c r="E133" s="51">
        <f>ROUND('[2]Pop tot et prov'!$M$26*([2]MURAMVYA!B10/[2]MURAMVYA!$D$22),0)</f>
        <v>15608</v>
      </c>
      <c r="F133" s="51">
        <f>ROUND('[2]Pop tot et prov'!$M$26*([2]MURAMVYA!C10/[2]MURAMVYA!$D$22),0)</f>
        <v>18853</v>
      </c>
      <c r="G133" s="52">
        <f t="shared" si="21"/>
        <v>34461</v>
      </c>
      <c r="H133" s="51">
        <f>ROUND('[2]Pop tot et prov'!$M$27*([2]MURAMVYA!B10/[2]MURAMVYA!$D$22),0)</f>
        <v>15871</v>
      </c>
      <c r="I133" s="51">
        <f>ROUND('[2]Pop tot et prov'!$M$27*([2]MURAMVYA!C10/[2]MURAMVYA!$D$22),0)</f>
        <v>19171</v>
      </c>
      <c r="J133" s="52">
        <f t="shared" si="22"/>
        <v>35042</v>
      </c>
    </row>
    <row r="134" spans="1:10">
      <c r="A134" s="56" t="s">
        <v>29</v>
      </c>
      <c r="B134" s="51">
        <f>ROUND('[2]Pop tot et prov'!$M$25*([2]MURAMVYA!B11/[2]MURAMVYA!$D$22),0)</f>
        <v>10555</v>
      </c>
      <c r="C134" s="51">
        <f>ROUND('[2]Pop tot et prov'!$M$25*([2]MURAMVYA!C11/[2]MURAMVYA!$D$22),0)</f>
        <v>11696</v>
      </c>
      <c r="D134" s="52">
        <f t="shared" si="20"/>
        <v>22251</v>
      </c>
      <c r="E134" s="51">
        <f>ROUND('[2]Pop tot et prov'!$M$26*([2]MURAMVYA!B11/[2]MURAMVYA!$D$22),0)</f>
        <v>10731</v>
      </c>
      <c r="F134" s="51">
        <f>ROUND('[2]Pop tot et prov'!$M$26*([2]MURAMVYA!C11/[2]MURAMVYA!$D$22),0)</f>
        <v>11890</v>
      </c>
      <c r="G134" s="52">
        <f t="shared" si="21"/>
        <v>22621</v>
      </c>
      <c r="H134" s="51">
        <f>ROUND('[2]Pop tot et prov'!$M$27*([2]MURAMVYA!B11/[2]MURAMVYA!$D$22),0)</f>
        <v>10912</v>
      </c>
      <c r="I134" s="51">
        <f>ROUND('[2]Pop tot et prov'!$M$27*([2]MURAMVYA!C11/[2]MURAMVYA!$D$22),0)</f>
        <v>12091</v>
      </c>
      <c r="J134" s="52">
        <f t="shared" si="22"/>
        <v>23003</v>
      </c>
    </row>
    <row r="135" spans="1:10">
      <c r="A135" s="56" t="s">
        <v>30</v>
      </c>
      <c r="B135" s="51">
        <f>ROUND('[2]Pop tot et prov'!$M$25*([2]MURAMVYA!B12/[2]MURAMVYA!$D$22),0)</f>
        <v>9178</v>
      </c>
      <c r="C135" s="51">
        <f>ROUND('[2]Pop tot et prov'!$M$25*([2]MURAMVYA!C12/[2]MURAMVYA!$D$22),0)</f>
        <v>11022</v>
      </c>
      <c r="D135" s="52">
        <f t="shared" si="20"/>
        <v>20200</v>
      </c>
      <c r="E135" s="51">
        <f>ROUND('[2]Pop tot et prov'!$M$26*([2]MURAMVYA!B12/[2]MURAMVYA!$D$22),0)</f>
        <v>9331</v>
      </c>
      <c r="F135" s="51">
        <f>ROUND('[2]Pop tot et prov'!$M$26*([2]MURAMVYA!C12/[2]MURAMVYA!$D$22),0)</f>
        <v>11206</v>
      </c>
      <c r="G135" s="52">
        <f t="shared" si="21"/>
        <v>20537</v>
      </c>
      <c r="H135" s="51">
        <f>ROUND('[2]Pop tot et prov'!$M$27*([2]MURAMVYA!B12/[2]MURAMVYA!$D$22),0)</f>
        <v>9488</v>
      </c>
      <c r="I135" s="51">
        <f>ROUND('[2]Pop tot et prov'!$M$27*([2]MURAMVYA!C12/[2]MURAMVYA!$D$22),0)</f>
        <v>11395</v>
      </c>
      <c r="J135" s="52">
        <f t="shared" si="22"/>
        <v>20883</v>
      </c>
    </row>
    <row r="136" spans="1:10">
      <c r="A136" s="56" t="s">
        <v>31</v>
      </c>
      <c r="B136" s="51">
        <f>ROUND('[2]Pop tot et prov'!$M$25*([2]MURAMVYA!B13/[2]MURAMVYA!$D$22),0)</f>
        <v>8937</v>
      </c>
      <c r="C136" s="51">
        <f>ROUND('[2]Pop tot et prov'!$M$25*([2]MURAMVYA!C13/[2]MURAMVYA!$D$22),0)</f>
        <v>9749</v>
      </c>
      <c r="D136" s="52">
        <f t="shared" si="20"/>
        <v>18686</v>
      </c>
      <c r="E136" s="51">
        <f>ROUND('[2]Pop tot et prov'!$M$26*([2]MURAMVYA!B13/[2]MURAMVYA!$D$22),0)</f>
        <v>9086</v>
      </c>
      <c r="F136" s="51">
        <f>ROUND('[2]Pop tot et prov'!$M$26*([2]MURAMVYA!C13/[2]MURAMVYA!$D$22),0)</f>
        <v>9911</v>
      </c>
      <c r="G136" s="52">
        <f t="shared" si="21"/>
        <v>18997</v>
      </c>
      <c r="H136" s="51">
        <f>ROUND('[2]Pop tot et prov'!$M$27*([2]MURAMVYA!B13/[2]MURAMVYA!$D$22),0)</f>
        <v>9239</v>
      </c>
      <c r="I136" s="51">
        <f>ROUND('[2]Pop tot et prov'!$M$27*([2]MURAMVYA!C13/[2]MURAMVYA!$D$22),0)</f>
        <v>10078</v>
      </c>
      <c r="J136" s="52">
        <f t="shared" si="22"/>
        <v>19317</v>
      </c>
    </row>
    <row r="137" spans="1:10">
      <c r="A137" s="56" t="s">
        <v>32</v>
      </c>
      <c r="B137" s="51">
        <f>ROUND('[2]Pop tot et prov'!$M$25*([2]MURAMVYA!B14/[2]MURAMVYA!$D$22),0)</f>
        <v>9063</v>
      </c>
      <c r="C137" s="51">
        <f>ROUND('[2]Pop tot et prov'!$M$25*([2]MURAMVYA!C14/[2]MURAMVYA!$D$22),0)</f>
        <v>9498</v>
      </c>
      <c r="D137" s="52">
        <f t="shared" si="20"/>
        <v>18561</v>
      </c>
      <c r="E137" s="51">
        <f>ROUND('[2]Pop tot et prov'!$M$26*([2]MURAMVYA!B14/[2]MURAMVYA!$D$22),0)</f>
        <v>9213</v>
      </c>
      <c r="F137" s="51">
        <f>ROUND('[2]Pop tot et prov'!$M$26*([2]MURAMVYA!C14/[2]MURAMVYA!$D$22),0)</f>
        <v>9656</v>
      </c>
      <c r="G137" s="52">
        <f t="shared" si="21"/>
        <v>18869</v>
      </c>
      <c r="H137" s="51">
        <f>ROUND('[2]Pop tot et prov'!$M$27*([2]MURAMVYA!B14/[2]MURAMVYA!$D$22),0)</f>
        <v>9369</v>
      </c>
      <c r="I137" s="51">
        <f>ROUND('[2]Pop tot et prov'!$M$27*([2]MURAMVYA!C14/[2]MURAMVYA!$D$22),0)</f>
        <v>9819</v>
      </c>
      <c r="J137" s="52">
        <f t="shared" si="22"/>
        <v>19188</v>
      </c>
    </row>
    <row r="138" spans="1:10">
      <c r="A138" s="56" t="s">
        <v>33</v>
      </c>
      <c r="B138" s="51">
        <f>ROUND('[2]Pop tot et prov'!$M$25*([2]MURAMVYA!B15/[2]MURAMVYA!$D$22),0)</f>
        <v>7718</v>
      </c>
      <c r="C138" s="51">
        <f>ROUND('[2]Pop tot et prov'!$M$25*([2]MURAMVYA!C15/[2]MURAMVYA!$D$22),0)</f>
        <v>7882</v>
      </c>
      <c r="D138" s="52">
        <f t="shared" si="20"/>
        <v>15600</v>
      </c>
      <c r="E138" s="51">
        <f>ROUND('[2]Pop tot et prov'!$M$26*([2]MURAMVYA!B15/[2]MURAMVYA!$D$22),0)</f>
        <v>7846</v>
      </c>
      <c r="F138" s="51">
        <f>ROUND('[2]Pop tot et prov'!$M$26*([2]MURAMVYA!C15/[2]MURAMVYA!$D$22),0)</f>
        <v>8013</v>
      </c>
      <c r="G138" s="52">
        <f t="shared" si="21"/>
        <v>15859</v>
      </c>
      <c r="H138" s="51">
        <f>ROUND('[2]Pop tot et prov'!$M$27*([2]MURAMVYA!B15/[2]MURAMVYA!$D$22),0)</f>
        <v>7979</v>
      </c>
      <c r="I138" s="51">
        <f>ROUND('[2]Pop tot et prov'!$M$27*([2]MURAMVYA!C15/[2]MURAMVYA!$D$22),0)</f>
        <v>8148</v>
      </c>
      <c r="J138" s="52">
        <f t="shared" si="22"/>
        <v>16127</v>
      </c>
    </row>
    <row r="139" spans="1:10">
      <c r="A139" s="56" t="s">
        <v>34</v>
      </c>
      <c r="B139" s="51">
        <f>ROUND('[2]Pop tot et prov'!$M$25*([2]MURAMVYA!B16/[2]MURAMVYA!$D$22),0)</f>
        <v>5776</v>
      </c>
      <c r="C139" s="51">
        <f>ROUND('[2]Pop tot et prov'!$M$25*([2]MURAMVYA!C16/[2]MURAMVYA!$D$22),0)</f>
        <v>5295</v>
      </c>
      <c r="D139" s="52">
        <f t="shared" si="20"/>
        <v>11071</v>
      </c>
      <c r="E139" s="51">
        <f>ROUND('[2]Pop tot et prov'!$M$26*([2]MURAMVYA!B16/[2]MURAMVYA!$D$22),0)</f>
        <v>5872</v>
      </c>
      <c r="F139" s="51">
        <f>ROUND('[2]Pop tot et prov'!$M$26*([2]MURAMVYA!C16/[2]MURAMVYA!$D$22),0)</f>
        <v>5383</v>
      </c>
      <c r="G139" s="52">
        <f t="shared" si="21"/>
        <v>11255</v>
      </c>
      <c r="H139" s="51">
        <f>ROUND('[2]Pop tot et prov'!$M$27*([2]MURAMVYA!B16/[2]MURAMVYA!$D$22),0)</f>
        <v>5971</v>
      </c>
      <c r="I139" s="51">
        <f>ROUND('[2]Pop tot et prov'!$M$27*([2]MURAMVYA!C16/[2]MURAMVYA!$D$22),0)</f>
        <v>5474</v>
      </c>
      <c r="J139" s="52">
        <f t="shared" si="22"/>
        <v>11445</v>
      </c>
    </row>
    <row r="140" spans="1:10">
      <c r="A140" s="56" t="s">
        <v>35</v>
      </c>
      <c r="B140" s="51">
        <f>ROUND('[2]Pop tot et prov'!$M$25*([2]MURAMVYA!B17/[2]MURAMVYA!$D$22),0)</f>
        <v>3589</v>
      </c>
      <c r="C140" s="51">
        <f>ROUND('[2]Pop tot et prov'!$M$25*([2]MURAMVYA!C17/[2]MURAMVYA!$D$22),0)</f>
        <v>3867</v>
      </c>
      <c r="D140" s="52">
        <f t="shared" si="20"/>
        <v>7456</v>
      </c>
      <c r="E140" s="51">
        <f>ROUND('[2]Pop tot et prov'!$M$26*([2]MURAMVYA!B17/[2]MURAMVYA!$D$22),0)</f>
        <v>3649</v>
      </c>
      <c r="F140" s="51">
        <f>ROUND('[2]Pop tot et prov'!$M$26*([2]MURAMVYA!C17/[2]MURAMVYA!$D$22),0)</f>
        <v>3931</v>
      </c>
      <c r="G140" s="52">
        <f t="shared" si="21"/>
        <v>7580</v>
      </c>
      <c r="H140" s="51">
        <f>ROUND('[2]Pop tot et prov'!$M$27*([2]MURAMVYA!B17/[2]MURAMVYA!$D$22),0)</f>
        <v>3710</v>
      </c>
      <c r="I140" s="51">
        <f>ROUND('[2]Pop tot et prov'!$M$27*([2]MURAMVYA!C17/[2]MURAMVYA!$D$22),0)</f>
        <v>3998</v>
      </c>
      <c r="J140" s="52">
        <f t="shared" si="22"/>
        <v>7708</v>
      </c>
    </row>
    <row r="141" spans="1:10">
      <c r="A141" s="56" t="s">
        <v>36</v>
      </c>
      <c r="B141" s="51">
        <f>ROUND('[2]Pop tot et prov'!$M$25*([2]MURAMVYA!B18/[2]MURAMVYA!$D$22),0)</f>
        <v>2678</v>
      </c>
      <c r="C141" s="51">
        <f>ROUND('[2]Pop tot et prov'!$M$25*([2]MURAMVYA!C18/[2]MURAMVYA!$D$22),0)</f>
        <v>2826</v>
      </c>
      <c r="D141" s="52">
        <f t="shared" si="20"/>
        <v>5504</v>
      </c>
      <c r="E141" s="51">
        <f>ROUND('[2]Pop tot et prov'!$M$26*([2]MURAMVYA!B18/[2]MURAMVYA!$D$22),0)</f>
        <v>2723</v>
      </c>
      <c r="F141" s="51">
        <f>ROUND('[2]Pop tot et prov'!$M$26*([2]MURAMVYA!C18/[2]MURAMVYA!$D$22),0)</f>
        <v>2873</v>
      </c>
      <c r="G141" s="52">
        <f t="shared" si="21"/>
        <v>5596</v>
      </c>
      <c r="H141" s="51">
        <f>ROUND('[2]Pop tot et prov'!$M$27*([2]MURAMVYA!B18/[2]MURAMVYA!$D$22),0)</f>
        <v>2769</v>
      </c>
      <c r="I141" s="51">
        <f>ROUND('[2]Pop tot et prov'!$M$27*([2]MURAMVYA!C18/[2]MURAMVYA!$D$22),0)</f>
        <v>2921</v>
      </c>
      <c r="J141" s="52">
        <f t="shared" si="22"/>
        <v>5690</v>
      </c>
    </row>
    <row r="142" spans="1:10">
      <c r="A142" s="56" t="s">
        <v>37</v>
      </c>
      <c r="B142" s="51">
        <f>ROUND('[2]Pop tot et prov'!$M$25*([2]MURAMVYA!B19/[2]MURAMVYA!$D$22),0)</f>
        <v>2201</v>
      </c>
      <c r="C142" s="51">
        <f>ROUND('[2]Pop tot et prov'!$M$25*([2]MURAMVYA!C19/[2]MURAMVYA!$D$22),0)</f>
        <v>2595</v>
      </c>
      <c r="D142" s="52">
        <f t="shared" si="20"/>
        <v>4796</v>
      </c>
      <c r="E142" s="51">
        <f>ROUND('[2]Pop tot et prov'!$M$26*([2]MURAMVYA!B19/[2]MURAMVYA!$D$22),0)</f>
        <v>2238</v>
      </c>
      <c r="F142" s="51">
        <f>ROUND('[2]Pop tot et prov'!$M$26*([2]MURAMVYA!C19/[2]MURAMVYA!$D$22),0)</f>
        <v>2638</v>
      </c>
      <c r="G142" s="52">
        <f t="shared" si="21"/>
        <v>4876</v>
      </c>
      <c r="H142" s="51">
        <f>ROUND('[2]Pop tot et prov'!$M$27*([2]MURAMVYA!B19/[2]MURAMVYA!$D$22),0)</f>
        <v>2275</v>
      </c>
      <c r="I142" s="51">
        <f>ROUND('[2]Pop tot et prov'!$M$27*([2]MURAMVYA!C19/[2]MURAMVYA!$D$22),0)</f>
        <v>2682</v>
      </c>
      <c r="J142" s="52">
        <f t="shared" si="22"/>
        <v>4957</v>
      </c>
    </row>
    <row r="143" spans="1:10">
      <c r="A143" s="56" t="s">
        <v>38</v>
      </c>
      <c r="B143" s="51">
        <f>ROUND('[2]Pop tot et prov'!$M$25*([2]MURAMVYA!B20/[2]MURAMVYA!$D$22),0)</f>
        <v>1472</v>
      </c>
      <c r="C143" s="51">
        <f>ROUND('[2]Pop tot et prov'!$M$25*([2]MURAMVYA!C20/[2]MURAMVYA!$D$22),0)</f>
        <v>1501</v>
      </c>
      <c r="D143" s="52">
        <f t="shared" si="20"/>
        <v>2973</v>
      </c>
      <c r="E143" s="51">
        <f>ROUND('[2]Pop tot et prov'!$M$26*([2]MURAMVYA!B20/[2]MURAMVYA!$D$22),0)</f>
        <v>1496</v>
      </c>
      <c r="F143" s="51">
        <f>ROUND('[2]Pop tot et prov'!$M$26*([2]MURAMVYA!C20/[2]MURAMVYA!$D$22),0)</f>
        <v>1525</v>
      </c>
      <c r="G143" s="52">
        <f t="shared" si="21"/>
        <v>3021</v>
      </c>
      <c r="H143" s="51">
        <f>ROUND('[2]Pop tot et prov'!$M$27*([2]MURAMVYA!B20/[2]MURAMVYA!$D$22),0)</f>
        <v>1521</v>
      </c>
      <c r="I143" s="51">
        <f>ROUND('[2]Pop tot et prov'!$M$27*([2]MURAMVYA!C20/[2]MURAMVYA!$D$22),0)</f>
        <v>1551</v>
      </c>
      <c r="J143" s="52">
        <f t="shared" si="22"/>
        <v>3072</v>
      </c>
    </row>
    <row r="144" spans="1:10">
      <c r="A144" s="56" t="s">
        <v>39</v>
      </c>
      <c r="B144" s="51">
        <f>ROUND('[2]Pop tot et prov'!$M$25*([2]MURAMVYA!B21/[2]MURAMVYA!$D$22),0)</f>
        <v>1774</v>
      </c>
      <c r="C144" s="51">
        <f>ROUND('[2]Pop tot et prov'!$M$25*([2]MURAMVYA!C21/[2]MURAMVYA!$D$22),0)</f>
        <v>1986</v>
      </c>
      <c r="D144" s="52">
        <f t="shared" si="20"/>
        <v>3760</v>
      </c>
      <c r="E144" s="51">
        <f>ROUND('[2]Pop tot et prov'!$M$26*([2]MURAMVYA!B21/[2]MURAMVYA!$D$22),0)</f>
        <v>1803</v>
      </c>
      <c r="F144" s="51">
        <f>ROUND('[2]Pop tot et prov'!$M$26*([2]MURAMVYA!C21/[2]MURAMVYA!$D$22),0)</f>
        <v>2019</v>
      </c>
      <c r="G144" s="52">
        <f t="shared" si="21"/>
        <v>3822</v>
      </c>
      <c r="H144" s="51">
        <f>ROUND('[2]Pop tot et prov'!$M$27*([2]MURAMVYA!B21/[2]MURAMVYA!$D$22),0)</f>
        <v>1834</v>
      </c>
      <c r="I144" s="51">
        <f>ROUND('[2]Pop tot et prov'!$M$27*([2]MURAMVYA!C21/[2]MURAMVYA!$D$22),0)</f>
        <v>2053</v>
      </c>
      <c r="J144" s="52">
        <f t="shared" si="22"/>
        <v>3887</v>
      </c>
    </row>
    <row r="145" spans="1:10">
      <c r="A145" s="49" t="s">
        <v>20</v>
      </c>
      <c r="B145" s="51">
        <f>SUM(B128:B144)</f>
        <v>224386</v>
      </c>
      <c r="C145" s="55">
        <f>SUM(C128:C144)</f>
        <v>245673</v>
      </c>
      <c r="D145" s="52">
        <f t="shared" si="20"/>
        <v>470059</v>
      </c>
      <c r="E145" s="51">
        <f>SUM(E128:E144)</f>
        <v>228121</v>
      </c>
      <c r="F145" s="55">
        <f>SUM(F128:F144)</f>
        <v>249762</v>
      </c>
      <c r="G145" s="52">
        <f t="shared" si="21"/>
        <v>477883</v>
      </c>
      <c r="H145" s="51">
        <f>SUM(H128:H144)</f>
        <v>231966</v>
      </c>
      <c r="I145" s="55">
        <f>SUM(I128:I144)</f>
        <v>253972</v>
      </c>
      <c r="J145" s="52">
        <f t="shared" si="22"/>
        <v>485938</v>
      </c>
    </row>
    <row r="146" spans="1:10">
      <c r="A146" s="24"/>
      <c r="B146" s="8"/>
      <c r="C146" s="8"/>
      <c r="D146" s="8"/>
      <c r="E146" s="8"/>
      <c r="F146" s="8"/>
      <c r="G146" s="8"/>
      <c r="H146" s="8"/>
      <c r="I146" s="8"/>
      <c r="J146" s="8"/>
    </row>
  </sheetData>
  <mergeCells count="29">
    <mergeCell ref="K75:M75"/>
    <mergeCell ref="E105:G105"/>
    <mergeCell ref="B105:D105"/>
    <mergeCell ref="A126:A127"/>
    <mergeCell ref="H105:J105"/>
    <mergeCell ref="K105:M105"/>
    <mergeCell ref="B126:D126"/>
    <mergeCell ref="E126:G126"/>
    <mergeCell ref="H126:J126"/>
    <mergeCell ref="A75:A76"/>
    <mergeCell ref="B75:D75"/>
    <mergeCell ref="E75:G75"/>
    <mergeCell ref="H75:J75"/>
    <mergeCell ref="A105:A106"/>
    <mergeCell ref="K3:M3"/>
    <mergeCell ref="E24:G24"/>
    <mergeCell ref="B24:D24"/>
    <mergeCell ref="A54:A55"/>
    <mergeCell ref="H24:J24"/>
    <mergeCell ref="K24:M24"/>
    <mergeCell ref="B54:D54"/>
    <mergeCell ref="E54:G54"/>
    <mergeCell ref="H54:J54"/>
    <mergeCell ref="K54:M54"/>
    <mergeCell ref="A3:A4"/>
    <mergeCell ref="B3:D3"/>
    <mergeCell ref="E3:G3"/>
    <mergeCell ref="H3:J3"/>
    <mergeCell ref="A24:A25"/>
  </mergeCells>
  <pageMargins left="0.70866141732283472" right="0.70866141732283472" top="0.74803149606299213" bottom="0.74803149606299213" header="0.31496062992125984" footer="0.31496062992125984"/>
  <pageSetup paperSize="9" firstPageNumber="38" orientation="portrait" useFirstPageNumber="1" horizontalDpi="1200" verticalDpi="1200" r:id="rId1"/>
  <headerFoot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6"/>
  <sheetViews>
    <sheetView topLeftCell="A22" workbookViewId="0">
      <selection activeCell="M104" sqref="M104"/>
    </sheetView>
  </sheetViews>
  <sheetFormatPr baseColWidth="10" defaultRowHeight="15"/>
  <cols>
    <col min="1" max="1" width="7" customWidth="1"/>
    <col min="2" max="3" width="6.5703125" customWidth="1"/>
    <col min="4" max="4" width="6.7109375" customWidth="1"/>
    <col min="5" max="5" width="5.85546875" customWidth="1"/>
    <col min="6" max="6" width="6.42578125" customWidth="1"/>
    <col min="7" max="7" width="7.140625" customWidth="1"/>
    <col min="8" max="8" width="5.85546875" customWidth="1"/>
    <col min="9" max="9" width="6.42578125" customWidth="1"/>
    <col min="10" max="10" width="7.28515625" customWidth="1"/>
    <col min="11" max="11" width="5.85546875" customWidth="1"/>
    <col min="12" max="12" width="6.28515625" customWidth="1"/>
    <col min="13" max="13" width="5.85546875" customWidth="1"/>
  </cols>
  <sheetData>
    <row r="1" spans="1:13">
      <c r="A1" s="7" t="s">
        <v>51</v>
      </c>
      <c r="B1" s="44"/>
      <c r="C1" s="7"/>
      <c r="D1" s="7"/>
      <c r="E1" s="7"/>
      <c r="F1" s="7"/>
      <c r="G1" s="7"/>
      <c r="H1" s="7"/>
      <c r="I1" s="7"/>
      <c r="J1" s="7"/>
    </row>
    <row r="2" spans="1:1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3" ht="15" customHeight="1">
      <c r="A3" s="118" t="s">
        <v>21</v>
      </c>
      <c r="B3" s="108">
        <v>2008</v>
      </c>
      <c r="C3" s="108"/>
      <c r="D3" s="108"/>
      <c r="E3" s="108">
        <v>2009</v>
      </c>
      <c r="F3" s="108"/>
      <c r="G3" s="108"/>
      <c r="H3" s="108">
        <v>2010</v>
      </c>
      <c r="I3" s="108"/>
      <c r="J3" s="108"/>
      <c r="K3" s="108">
        <v>2011</v>
      </c>
      <c r="L3" s="108"/>
      <c r="M3" s="108"/>
    </row>
    <row r="4" spans="1:13">
      <c r="A4" s="118"/>
      <c r="B4" s="80" t="s">
        <v>57</v>
      </c>
      <c r="C4" s="80" t="s">
        <v>58</v>
      </c>
      <c r="D4" s="80" t="s">
        <v>59</v>
      </c>
      <c r="E4" s="80" t="s">
        <v>57</v>
      </c>
      <c r="F4" s="80" t="s">
        <v>58</v>
      </c>
      <c r="G4" s="80" t="s">
        <v>59</v>
      </c>
      <c r="H4" s="80" t="s">
        <v>57</v>
      </c>
      <c r="I4" s="80" t="s">
        <v>58</v>
      </c>
      <c r="J4" s="80" t="s">
        <v>59</v>
      </c>
      <c r="K4" s="80" t="s">
        <v>57</v>
      </c>
      <c r="L4" s="80" t="s">
        <v>58</v>
      </c>
      <c r="M4" s="80" t="s">
        <v>59</v>
      </c>
    </row>
    <row r="5" spans="1:13">
      <c r="A5" s="50" t="s">
        <v>23</v>
      </c>
      <c r="B5" s="55">
        <v>60091</v>
      </c>
      <c r="C5" s="55">
        <v>62251</v>
      </c>
      <c r="D5" s="55">
        <v>122342</v>
      </c>
      <c r="E5" s="51">
        <f>ROUND('[2]Pop tot et prov'!$N$6*([2]MUYINGA!B5/[2]MUYINGA!$D$22),0)</f>
        <v>61653</v>
      </c>
      <c r="F5" s="51">
        <f>ROUND('[2]Pop tot et prov'!$N$6*([2]MUYINGA!C5/[2]MUYINGA!$D$22),0)</f>
        <v>63869</v>
      </c>
      <c r="G5" s="52">
        <f t="shared" ref="G5:G22" si="0">SUM(E5:F5)</f>
        <v>125522</v>
      </c>
      <c r="H5" s="69">
        <f>ROUND('[2]Pop tot et prov'!$N$7*([2]MUYINGA!B5/[2]MUYINGA!$D$22),0)</f>
        <v>63330</v>
      </c>
      <c r="I5" s="69">
        <f>ROUND('[2]Pop tot et prov'!$N$7*([2]MUYINGA!C5/[2]MUYINGA!$D$22),0)</f>
        <v>65606</v>
      </c>
      <c r="J5" s="70">
        <f t="shared" ref="J5:J22" si="1">SUM(H5:I5)</f>
        <v>128936</v>
      </c>
      <c r="K5" s="51">
        <f>ROUND('[2]Pop tot et prov'!$N$8*([2]MUYINGA!B5/[2]MUYINGA!$D$22),0)</f>
        <v>65117</v>
      </c>
      <c r="L5" s="51">
        <f>ROUND('[2]Pop tot et prov'!$N$8*([2]MUYINGA!C5/[2]MUYINGA!$D$22),0)</f>
        <v>67458</v>
      </c>
      <c r="M5" s="52">
        <f t="shared" ref="M5:M22" si="2">SUM(K5:L5)</f>
        <v>132575</v>
      </c>
    </row>
    <row r="6" spans="1:13">
      <c r="A6" s="50" t="s">
        <v>24</v>
      </c>
      <c r="B6" s="55">
        <v>44618</v>
      </c>
      <c r="C6" s="55">
        <v>47210</v>
      </c>
      <c r="D6" s="55">
        <v>91828</v>
      </c>
      <c r="E6" s="51">
        <f>ROUND('[2]Pop tot et prov'!$N$6*([2]MUYINGA!B6/[2]MUYINGA!$D$22),0)</f>
        <v>45778</v>
      </c>
      <c r="F6" s="51">
        <f>ROUND('[2]Pop tot et prov'!$N$6*([2]MUYINGA!C6/[2]MUYINGA!$D$22),0)</f>
        <v>48437</v>
      </c>
      <c r="G6" s="52">
        <f t="shared" si="0"/>
        <v>94215</v>
      </c>
      <c r="H6" s="69">
        <f>ROUND('[2]Pop tot et prov'!$N$7*([2]MUYINGA!B6/[2]MUYINGA!$D$22),0)</f>
        <v>47023</v>
      </c>
      <c r="I6" s="69">
        <f>ROUND('[2]Pop tot et prov'!$N$7*([2]MUYINGA!C6/[2]MUYINGA!$D$22),0)</f>
        <v>49755</v>
      </c>
      <c r="J6" s="70">
        <f t="shared" si="1"/>
        <v>96778</v>
      </c>
      <c r="K6" s="51">
        <f>ROUND('[2]Pop tot et prov'!$N$8*([2]MUYINGA!B6/[2]MUYINGA!$D$22),0)</f>
        <v>48350</v>
      </c>
      <c r="L6" s="51">
        <f>ROUND('[2]Pop tot et prov'!$N$8*([2]MUYINGA!C6/[2]MUYINGA!$D$22),0)</f>
        <v>51159</v>
      </c>
      <c r="M6" s="52">
        <f t="shared" si="2"/>
        <v>99509</v>
      </c>
    </row>
    <row r="7" spans="1:13">
      <c r="A7" s="46" t="s">
        <v>25</v>
      </c>
      <c r="B7" s="55">
        <v>38616</v>
      </c>
      <c r="C7" s="55">
        <v>41707</v>
      </c>
      <c r="D7" s="55">
        <v>80323</v>
      </c>
      <c r="E7" s="51">
        <f>ROUND('[2]Pop tot et prov'!$N$6*([2]MUYINGA!B7/[2]MUYINGA!$D$22),0)</f>
        <v>39620</v>
      </c>
      <c r="F7" s="51">
        <f>ROUND('[2]Pop tot et prov'!$N$6*([2]MUYINGA!C7/[2]MUYINGA!$D$22),0)</f>
        <v>42791</v>
      </c>
      <c r="G7" s="52">
        <f t="shared" si="0"/>
        <v>82411</v>
      </c>
      <c r="H7" s="69">
        <f>ROUND('[2]Pop tot et prov'!$N$7*([2]MUYINGA!B7/[2]MUYINGA!$D$22),0)</f>
        <v>40697</v>
      </c>
      <c r="I7" s="69">
        <f>ROUND('[2]Pop tot et prov'!$N$7*([2]MUYINGA!C7/[2]MUYINGA!$D$22),0)</f>
        <v>43955</v>
      </c>
      <c r="J7" s="70">
        <f t="shared" si="1"/>
        <v>84652</v>
      </c>
      <c r="K7" s="51">
        <f>ROUND('[2]Pop tot et prov'!$N$8*([2]MUYINGA!B7/[2]MUYINGA!$D$22),0)</f>
        <v>41846</v>
      </c>
      <c r="L7" s="51">
        <f>ROUND('[2]Pop tot et prov'!$N$8*([2]MUYINGA!C7/[2]MUYINGA!$D$22),0)</f>
        <v>45195</v>
      </c>
      <c r="M7" s="52">
        <f t="shared" si="2"/>
        <v>87041</v>
      </c>
    </row>
    <row r="8" spans="1:13">
      <c r="A8" s="46" t="s">
        <v>26</v>
      </c>
      <c r="B8" s="55">
        <v>34962</v>
      </c>
      <c r="C8" s="55">
        <v>39018</v>
      </c>
      <c r="D8" s="55">
        <v>73980</v>
      </c>
      <c r="E8" s="51">
        <f>ROUND('[2]Pop tot et prov'!$N$6*([2]MUYINGA!B8/[2]MUYINGA!$D$22),0)</f>
        <v>35871</v>
      </c>
      <c r="F8" s="51">
        <f>ROUND('[2]Pop tot et prov'!$N$6*([2]MUYINGA!C8/[2]MUYINGA!$D$22),0)</f>
        <v>40032</v>
      </c>
      <c r="G8" s="52">
        <f t="shared" si="0"/>
        <v>75903</v>
      </c>
      <c r="H8" s="69">
        <f>ROUND('[2]Pop tot et prov'!$N$7*([2]MUYINGA!B8/[2]MUYINGA!$D$22),0)</f>
        <v>36846</v>
      </c>
      <c r="I8" s="69">
        <f>ROUND('[2]Pop tot et prov'!$N$7*([2]MUYINGA!C8/[2]MUYINGA!$D$22),0)</f>
        <v>41121</v>
      </c>
      <c r="J8" s="70">
        <f t="shared" si="1"/>
        <v>77967</v>
      </c>
      <c r="K8" s="51">
        <f>ROUND('[2]Pop tot et prov'!$N$8*([2]MUYINGA!B8/[2]MUYINGA!$D$22),0)</f>
        <v>37886</v>
      </c>
      <c r="L8" s="51">
        <f>ROUND('[2]Pop tot et prov'!$N$8*([2]MUYINGA!C8/[2]MUYINGA!$D$22),0)</f>
        <v>42281</v>
      </c>
      <c r="M8" s="52">
        <f t="shared" si="2"/>
        <v>80167</v>
      </c>
    </row>
    <row r="9" spans="1:13">
      <c r="A9" s="46" t="s">
        <v>27</v>
      </c>
      <c r="B9" s="55">
        <v>26965</v>
      </c>
      <c r="C9" s="55">
        <v>32186</v>
      </c>
      <c r="D9" s="55">
        <v>59151</v>
      </c>
      <c r="E9" s="51">
        <f>ROUND('[2]Pop tot et prov'!$N$6*([2]MUYINGA!B9/[2]MUYINGA!$D$22),0)</f>
        <v>27666</v>
      </c>
      <c r="F9" s="51">
        <f>ROUND('[2]Pop tot et prov'!$N$6*([2]MUYINGA!C9/[2]MUYINGA!$D$22),0)</f>
        <v>33023</v>
      </c>
      <c r="G9" s="52">
        <f t="shared" si="0"/>
        <v>60689</v>
      </c>
      <c r="H9" s="69">
        <f>ROUND('[2]Pop tot et prov'!$N$7*([2]MUYINGA!B9/[2]MUYINGA!$D$22),0)</f>
        <v>28418</v>
      </c>
      <c r="I9" s="69">
        <f>ROUND('[2]Pop tot et prov'!$N$7*([2]MUYINGA!C9/[2]MUYINGA!$D$22),0)</f>
        <v>33921</v>
      </c>
      <c r="J9" s="70">
        <f t="shared" si="1"/>
        <v>62339</v>
      </c>
      <c r="K9" s="51">
        <f>ROUND('[2]Pop tot et prov'!$N$8*([2]MUYINGA!B9/[2]MUYINGA!$D$22),0)</f>
        <v>29220</v>
      </c>
      <c r="L9" s="51">
        <f>ROUND('[2]Pop tot et prov'!$N$8*([2]MUYINGA!C9/[2]MUYINGA!$D$22),0)</f>
        <v>34878</v>
      </c>
      <c r="M9" s="52">
        <f t="shared" si="2"/>
        <v>64098</v>
      </c>
    </row>
    <row r="10" spans="1:13">
      <c r="A10" s="46" t="s">
        <v>28</v>
      </c>
      <c r="B10" s="55">
        <v>22601</v>
      </c>
      <c r="C10" s="55">
        <v>23216</v>
      </c>
      <c r="D10" s="55">
        <v>45817</v>
      </c>
      <c r="E10" s="51">
        <f>ROUND('[2]Pop tot et prov'!$N$6*([2]MUYINGA!B10/[2]MUYINGA!$D$22),0)</f>
        <v>23188</v>
      </c>
      <c r="F10" s="51">
        <f>ROUND('[2]Pop tot et prov'!$N$6*([2]MUYINGA!C10/[2]MUYINGA!$D$22),0)</f>
        <v>23819</v>
      </c>
      <c r="G10" s="52">
        <f t="shared" si="0"/>
        <v>47007</v>
      </c>
      <c r="H10" s="69">
        <f>ROUND('[2]Pop tot et prov'!$N$7*([2]MUYINGA!B10/[2]MUYINGA!$D$22),0)</f>
        <v>23819</v>
      </c>
      <c r="I10" s="69">
        <f>ROUND('[2]Pop tot et prov'!$N$7*([2]MUYINGA!C10/[2]MUYINGA!$D$22),0)</f>
        <v>24467</v>
      </c>
      <c r="J10" s="70">
        <f t="shared" si="1"/>
        <v>48286</v>
      </c>
      <c r="K10" s="51">
        <f>ROUND('[2]Pop tot et prov'!$N$8*([2]MUYINGA!B10/[2]MUYINGA!$D$22),0)</f>
        <v>24491</v>
      </c>
      <c r="L10" s="51">
        <f>ROUND('[2]Pop tot et prov'!$N$8*([2]MUYINGA!C10/[2]MUYINGA!$D$22),0)</f>
        <v>25158</v>
      </c>
      <c r="M10" s="52">
        <f t="shared" si="2"/>
        <v>49649</v>
      </c>
    </row>
    <row r="11" spans="1:13">
      <c r="A11" s="46" t="s">
        <v>29</v>
      </c>
      <c r="B11" s="55">
        <v>15921</v>
      </c>
      <c r="C11" s="55">
        <v>16128</v>
      </c>
      <c r="D11" s="55">
        <v>32049</v>
      </c>
      <c r="E11" s="51">
        <f>ROUND('[2]Pop tot et prov'!$N$6*([2]MUYINGA!B11/[2]MUYINGA!$D$22),0)</f>
        <v>16335</v>
      </c>
      <c r="F11" s="51">
        <f>ROUND('[2]Pop tot et prov'!$N$6*([2]MUYINGA!C11/[2]MUYINGA!$D$22),0)</f>
        <v>16547</v>
      </c>
      <c r="G11" s="52">
        <f t="shared" si="0"/>
        <v>32882</v>
      </c>
      <c r="H11" s="69">
        <f>ROUND('[2]Pop tot et prov'!$N$7*([2]MUYINGA!B11/[2]MUYINGA!$D$22),0)</f>
        <v>16779</v>
      </c>
      <c r="I11" s="69">
        <f>ROUND('[2]Pop tot et prov'!$N$7*([2]MUYINGA!C11/[2]MUYINGA!$D$22),0)</f>
        <v>16997</v>
      </c>
      <c r="J11" s="70">
        <f t="shared" si="1"/>
        <v>33776</v>
      </c>
      <c r="K11" s="51">
        <f>ROUND('[2]Pop tot et prov'!$N$8*([2]MUYINGA!B11/[2]MUYINGA!$D$22),0)</f>
        <v>17253</v>
      </c>
      <c r="L11" s="51">
        <f>ROUND('[2]Pop tot et prov'!$N$8*([2]MUYINGA!C11/[2]MUYINGA!$D$22),0)</f>
        <v>17477</v>
      </c>
      <c r="M11" s="52">
        <f t="shared" si="2"/>
        <v>34730</v>
      </c>
    </row>
    <row r="12" spans="1:13">
      <c r="A12" s="46" t="s">
        <v>30</v>
      </c>
      <c r="B12" s="55">
        <v>13626</v>
      </c>
      <c r="C12" s="55">
        <v>13740</v>
      </c>
      <c r="D12" s="55">
        <v>27366</v>
      </c>
      <c r="E12" s="51">
        <f>ROUND('[2]Pop tot et prov'!$N$6*([2]MUYINGA!B12/[2]MUYINGA!$D$22),0)</f>
        <v>13980</v>
      </c>
      <c r="F12" s="51">
        <f>ROUND('[2]Pop tot et prov'!$N$6*([2]MUYINGA!C12/[2]MUYINGA!$D$22),0)</f>
        <v>14097</v>
      </c>
      <c r="G12" s="52">
        <f t="shared" si="0"/>
        <v>28077</v>
      </c>
      <c r="H12" s="69">
        <f>ROUND('[2]Pop tot et prov'!$N$7*([2]MUYINGA!B12/[2]MUYINGA!$D$22),0)</f>
        <v>14360</v>
      </c>
      <c r="I12" s="69">
        <f>ROUND('[2]Pop tot et prov'!$N$7*([2]MUYINGA!C12/[2]MUYINGA!$D$22),0)</f>
        <v>14481</v>
      </c>
      <c r="J12" s="70">
        <f t="shared" si="1"/>
        <v>28841</v>
      </c>
      <c r="K12" s="51">
        <f>ROUND('[2]Pop tot et prov'!$N$8*([2]MUYINGA!B12/[2]MUYINGA!$D$22),0)</f>
        <v>14766</v>
      </c>
      <c r="L12" s="51">
        <f>ROUND('[2]Pop tot et prov'!$N$8*([2]MUYINGA!C12/[2]MUYINGA!$D$22),0)</f>
        <v>14889</v>
      </c>
      <c r="M12" s="52">
        <f t="shared" si="2"/>
        <v>29655</v>
      </c>
    </row>
    <row r="13" spans="1:13">
      <c r="A13" s="46" t="s">
        <v>31</v>
      </c>
      <c r="B13" s="55">
        <v>11405</v>
      </c>
      <c r="C13" s="55">
        <v>11139</v>
      </c>
      <c r="D13" s="55">
        <v>22544</v>
      </c>
      <c r="E13" s="51">
        <f>ROUND('[2]Pop tot et prov'!$N$6*([2]MUYINGA!B13/[2]MUYINGA!$D$22),0)</f>
        <v>11701</v>
      </c>
      <c r="F13" s="51">
        <f>ROUND('[2]Pop tot et prov'!$N$6*([2]MUYINGA!C13/[2]MUYINGA!$D$22),0)</f>
        <v>11429</v>
      </c>
      <c r="G13" s="52">
        <f t="shared" si="0"/>
        <v>23130</v>
      </c>
      <c r="H13" s="69">
        <f>ROUND('[2]Pop tot et prov'!$N$7*([2]MUYINGA!B13/[2]MUYINGA!$D$22),0)</f>
        <v>12020</v>
      </c>
      <c r="I13" s="69">
        <f>ROUND('[2]Pop tot et prov'!$N$7*([2]MUYINGA!C13/[2]MUYINGA!$D$22),0)</f>
        <v>11739</v>
      </c>
      <c r="J13" s="70">
        <f t="shared" si="1"/>
        <v>23759</v>
      </c>
      <c r="K13" s="51">
        <f>ROUND('[2]Pop tot et prov'!$N$8*([2]MUYINGA!B13/[2]MUYINGA!$D$22),0)</f>
        <v>12359</v>
      </c>
      <c r="L13" s="51">
        <f>ROUND('[2]Pop tot et prov'!$N$8*([2]MUYINGA!C13/[2]MUYINGA!$D$22),0)</f>
        <v>12071</v>
      </c>
      <c r="M13" s="52">
        <f t="shared" si="2"/>
        <v>24430</v>
      </c>
    </row>
    <row r="14" spans="1:13">
      <c r="A14" s="46" t="s">
        <v>32</v>
      </c>
      <c r="B14" s="55">
        <v>11495</v>
      </c>
      <c r="C14" s="55">
        <v>10352</v>
      </c>
      <c r="D14" s="55">
        <v>21847</v>
      </c>
      <c r="E14" s="51">
        <f>ROUND('[2]Pop tot et prov'!$N$6*([2]MUYINGA!B14/[2]MUYINGA!$D$22),0)</f>
        <v>11794</v>
      </c>
      <c r="F14" s="51">
        <f>ROUND('[2]Pop tot et prov'!$N$6*([2]MUYINGA!C14/[2]MUYINGA!$D$22),0)</f>
        <v>10621</v>
      </c>
      <c r="G14" s="52">
        <f t="shared" si="0"/>
        <v>22415</v>
      </c>
      <c r="H14" s="69">
        <f>ROUND('[2]Pop tot et prov'!$N$7*([2]MUYINGA!B14/[2]MUYINGA!$D$22),0)</f>
        <v>12115</v>
      </c>
      <c r="I14" s="69">
        <f>ROUND('[2]Pop tot et prov'!$N$7*([2]MUYINGA!C14/[2]MUYINGA!$D$22),0)</f>
        <v>10910</v>
      </c>
      <c r="J14" s="70">
        <f t="shared" si="1"/>
        <v>23025</v>
      </c>
      <c r="K14" s="51">
        <f>ROUND('[2]Pop tot et prov'!$N$8*([2]MUYINGA!B14/[2]MUYINGA!$D$22),0)</f>
        <v>12456</v>
      </c>
      <c r="L14" s="51">
        <f>ROUND('[2]Pop tot et prov'!$N$8*([2]MUYINGA!C14/[2]MUYINGA!$D$22),0)</f>
        <v>11218</v>
      </c>
      <c r="M14" s="52">
        <f t="shared" si="2"/>
        <v>23674</v>
      </c>
    </row>
    <row r="15" spans="1:13">
      <c r="A15" s="46" t="s">
        <v>33</v>
      </c>
      <c r="B15" s="55">
        <v>9078</v>
      </c>
      <c r="C15" s="55">
        <v>8594</v>
      </c>
      <c r="D15" s="55">
        <v>17672</v>
      </c>
      <c r="E15" s="51">
        <f>ROUND('[2]Pop tot et prov'!$N$6*([2]MUYINGA!B15/[2]MUYINGA!$D$22),0)</f>
        <v>9314</v>
      </c>
      <c r="F15" s="51">
        <f>ROUND('[2]Pop tot et prov'!$N$6*([2]MUYINGA!C15/[2]MUYINGA!$D$22),0)</f>
        <v>8817</v>
      </c>
      <c r="G15" s="52">
        <f t="shared" si="0"/>
        <v>18131</v>
      </c>
      <c r="H15" s="69">
        <f>ROUND('[2]Pop tot et prov'!$N$7*([2]MUYINGA!B15/[2]MUYINGA!$D$22),0)</f>
        <v>9567</v>
      </c>
      <c r="I15" s="69">
        <f>ROUND('[2]Pop tot et prov'!$N$7*([2]MUYINGA!C15/[2]MUYINGA!$D$22),0)</f>
        <v>9057</v>
      </c>
      <c r="J15" s="70">
        <f t="shared" si="1"/>
        <v>18624</v>
      </c>
      <c r="K15" s="51">
        <f>ROUND('[2]Pop tot et prov'!$N$8*([2]MUYINGA!B15/[2]MUYINGA!$D$22),0)</f>
        <v>9837</v>
      </c>
      <c r="L15" s="51">
        <f>ROUND('[2]Pop tot et prov'!$N$8*([2]MUYINGA!C15/[2]MUYINGA!$D$22),0)</f>
        <v>9313</v>
      </c>
      <c r="M15" s="52">
        <f t="shared" si="2"/>
        <v>19150</v>
      </c>
    </row>
    <row r="16" spans="1:13">
      <c r="A16" s="46" t="s">
        <v>34</v>
      </c>
      <c r="B16" s="55">
        <v>6136</v>
      </c>
      <c r="C16" s="55">
        <v>5335</v>
      </c>
      <c r="D16" s="55">
        <v>11471</v>
      </c>
      <c r="E16" s="51">
        <f>ROUND('[2]Pop tot et prov'!$N$6*([2]MUYINGA!B16/[2]MUYINGA!$D$22),0)</f>
        <v>6295</v>
      </c>
      <c r="F16" s="51">
        <f>ROUND('[2]Pop tot et prov'!$N$6*([2]MUYINGA!C16/[2]MUYINGA!$D$22),0)</f>
        <v>5474</v>
      </c>
      <c r="G16" s="52">
        <f t="shared" si="0"/>
        <v>11769</v>
      </c>
      <c r="H16" s="69">
        <f>ROUND('[2]Pop tot et prov'!$N$7*([2]MUYINGA!B16/[2]MUYINGA!$D$22),0)</f>
        <v>6467</v>
      </c>
      <c r="I16" s="69">
        <f>ROUND('[2]Pop tot et prov'!$N$7*([2]MUYINGA!C16/[2]MUYINGA!$D$22),0)</f>
        <v>5623</v>
      </c>
      <c r="J16" s="70">
        <f t="shared" si="1"/>
        <v>12090</v>
      </c>
      <c r="K16" s="51">
        <f>ROUND('[2]Pop tot et prov'!$N$8*([2]MUYINGA!B16/[2]MUYINGA!$D$22),0)</f>
        <v>6649</v>
      </c>
      <c r="L16" s="51">
        <f>ROUND('[2]Pop tot et prov'!$N$8*([2]MUYINGA!C16/[2]MUYINGA!$D$22),0)</f>
        <v>5781</v>
      </c>
      <c r="M16" s="52">
        <f t="shared" si="2"/>
        <v>12430</v>
      </c>
    </row>
    <row r="17" spans="1:13">
      <c r="A17" s="46" t="s">
        <v>35</v>
      </c>
      <c r="B17" s="55">
        <v>4016</v>
      </c>
      <c r="C17" s="55">
        <v>4079</v>
      </c>
      <c r="D17" s="55">
        <v>8095</v>
      </c>
      <c r="E17" s="51">
        <f>ROUND('[2]Pop tot et prov'!$N$6*([2]MUYINGA!B17/[2]MUYINGA!$D$22),0)</f>
        <v>4120</v>
      </c>
      <c r="F17" s="51">
        <f>ROUND('[2]Pop tot et prov'!$N$6*([2]MUYINGA!C17/[2]MUYINGA!$D$22),0)</f>
        <v>4185</v>
      </c>
      <c r="G17" s="52">
        <f t="shared" si="0"/>
        <v>8305</v>
      </c>
      <c r="H17" s="69">
        <f>ROUND('[2]Pop tot et prov'!$N$7*([2]MUYINGA!B17/[2]MUYINGA!$D$22),0)</f>
        <v>4232</v>
      </c>
      <c r="I17" s="69">
        <f>ROUND('[2]Pop tot et prov'!$N$7*([2]MUYINGA!C17/[2]MUYINGA!$D$22),0)</f>
        <v>4299</v>
      </c>
      <c r="J17" s="70">
        <f t="shared" si="1"/>
        <v>8531</v>
      </c>
      <c r="K17" s="51">
        <f>ROUND('[2]Pop tot et prov'!$N$8*([2]MUYINGA!B17/[2]MUYINGA!$D$22),0)</f>
        <v>4352</v>
      </c>
      <c r="L17" s="51">
        <f>ROUND('[2]Pop tot et prov'!$N$8*([2]MUYINGA!C17/[2]MUYINGA!$D$22),0)</f>
        <v>4420</v>
      </c>
      <c r="M17" s="52">
        <f t="shared" si="2"/>
        <v>8772</v>
      </c>
    </row>
    <row r="18" spans="1:13">
      <c r="A18" s="46" t="s">
        <v>36</v>
      </c>
      <c r="B18" s="55">
        <v>2658</v>
      </c>
      <c r="C18" s="55">
        <v>2561</v>
      </c>
      <c r="D18" s="55">
        <v>5219</v>
      </c>
      <c r="E18" s="51">
        <f>ROUND('[2]Pop tot et prov'!$N$6*([2]MUYINGA!B18/[2]MUYINGA!$D$22),0)</f>
        <v>2727</v>
      </c>
      <c r="F18" s="51">
        <f>ROUND('[2]Pop tot et prov'!$N$6*([2]MUYINGA!C18/[2]MUYINGA!$D$22),0)</f>
        <v>2628</v>
      </c>
      <c r="G18" s="52">
        <f t="shared" si="0"/>
        <v>5355</v>
      </c>
      <c r="H18" s="69">
        <f>ROUND('[2]Pop tot et prov'!$N$7*([2]MUYINGA!B18/[2]MUYINGA!$D$22),0)</f>
        <v>2801</v>
      </c>
      <c r="I18" s="69">
        <f>ROUND('[2]Pop tot et prov'!$N$7*([2]MUYINGA!C18/[2]MUYINGA!$D$22),0)</f>
        <v>2699</v>
      </c>
      <c r="J18" s="70">
        <f t="shared" si="1"/>
        <v>5500</v>
      </c>
      <c r="K18" s="51">
        <f>ROUND('[2]Pop tot et prov'!$N$8*([2]MUYINGA!B18/[2]MUYINGA!$D$22),0)</f>
        <v>2880</v>
      </c>
      <c r="L18" s="51">
        <f>ROUND('[2]Pop tot et prov'!$N$8*([2]MUYINGA!C18/[2]MUYINGA!$D$22),0)</f>
        <v>2775</v>
      </c>
      <c r="M18" s="52">
        <f t="shared" si="2"/>
        <v>5655</v>
      </c>
    </row>
    <row r="19" spans="1:13">
      <c r="A19" s="46" t="s">
        <v>37</v>
      </c>
      <c r="B19" s="55">
        <v>2102</v>
      </c>
      <c r="C19" s="55">
        <v>2950</v>
      </c>
      <c r="D19" s="55">
        <v>5052</v>
      </c>
      <c r="E19" s="51">
        <f>ROUND('[2]Pop tot et prov'!$N$6*([2]MUYINGA!B19/[2]MUYINGA!$D$22),0)</f>
        <v>2157</v>
      </c>
      <c r="F19" s="51">
        <f>ROUND('[2]Pop tot et prov'!$N$6*([2]MUYINGA!C19/[2]MUYINGA!$D$22),0)</f>
        <v>3027</v>
      </c>
      <c r="G19" s="52">
        <f t="shared" si="0"/>
        <v>5184</v>
      </c>
      <c r="H19" s="69">
        <f>ROUND('[2]Pop tot et prov'!$N$7*([2]MUYINGA!B19/[2]MUYINGA!$D$22),0)</f>
        <v>2215</v>
      </c>
      <c r="I19" s="69">
        <f>ROUND('[2]Pop tot et prov'!$N$7*([2]MUYINGA!C19/[2]MUYINGA!$D$22),0)</f>
        <v>3109</v>
      </c>
      <c r="J19" s="70">
        <f t="shared" si="1"/>
        <v>5324</v>
      </c>
      <c r="K19" s="51">
        <f>ROUND('[2]Pop tot et prov'!$N$8*([2]MUYINGA!B19/[2]MUYINGA!$D$22),0)</f>
        <v>2278</v>
      </c>
      <c r="L19" s="51">
        <f>ROUND('[2]Pop tot et prov'!$N$8*([2]MUYINGA!C19/[2]MUYINGA!$D$22),0)</f>
        <v>3197</v>
      </c>
      <c r="M19" s="52">
        <f t="shared" si="2"/>
        <v>5475</v>
      </c>
    </row>
    <row r="20" spans="1:13">
      <c r="A20" s="46" t="s">
        <v>38</v>
      </c>
      <c r="B20" s="55">
        <v>1632</v>
      </c>
      <c r="C20" s="55">
        <v>1592</v>
      </c>
      <c r="D20" s="55">
        <v>3224</v>
      </c>
      <c r="E20" s="51">
        <f>ROUND('[2]Pop tot et prov'!$N$6*([2]MUYINGA!B20/[2]MUYINGA!$D$22),0)</f>
        <v>1674</v>
      </c>
      <c r="F20" s="51">
        <f>ROUND('[2]Pop tot et prov'!$N$6*([2]MUYINGA!C20/[2]MUYINGA!$D$22),0)</f>
        <v>1633</v>
      </c>
      <c r="G20" s="52">
        <f t="shared" si="0"/>
        <v>3307</v>
      </c>
      <c r="H20" s="69">
        <f>ROUND('[2]Pop tot et prov'!$N$7*([2]MUYINGA!B20/[2]MUYINGA!$D$22),0)</f>
        <v>1720</v>
      </c>
      <c r="I20" s="69">
        <f>ROUND('[2]Pop tot et prov'!$N$7*([2]MUYINGA!C20/[2]MUYINGA!$D$22),0)</f>
        <v>1678</v>
      </c>
      <c r="J20" s="70">
        <f t="shared" si="1"/>
        <v>3398</v>
      </c>
      <c r="K20" s="51">
        <f>ROUND('[2]Pop tot et prov'!$N$8*([2]MUYINGA!B20/[2]MUYINGA!$D$22),0)</f>
        <v>1769</v>
      </c>
      <c r="L20" s="51">
        <f>ROUND('[2]Pop tot et prov'!$N$8*([2]MUYINGA!C20/[2]MUYINGA!$D$22),0)</f>
        <v>1725</v>
      </c>
      <c r="M20" s="52">
        <f t="shared" si="2"/>
        <v>3494</v>
      </c>
    </row>
    <row r="21" spans="1:13">
      <c r="A21" s="50" t="s">
        <v>39</v>
      </c>
      <c r="B21" s="55">
        <v>2094</v>
      </c>
      <c r="C21" s="55">
        <v>2335</v>
      </c>
      <c r="D21" s="55">
        <v>4429</v>
      </c>
      <c r="E21" s="51">
        <f>ROUND('[2]Pop tot et prov'!$N$6*([2]MUYINGA!B21/[2]MUYINGA!$D$22),0)</f>
        <v>2148</v>
      </c>
      <c r="F21" s="51">
        <f>ROUND('[2]Pop tot et prov'!$N$6*([2]MUYINGA!C21/[2]MUYINGA!$D$22),0)</f>
        <v>2396</v>
      </c>
      <c r="G21" s="52">
        <f t="shared" si="0"/>
        <v>4544</v>
      </c>
      <c r="H21" s="69">
        <f>ROUND('[2]Pop tot et prov'!$N$7*([2]MUYINGA!B21/[2]MUYINGA!$D$22),0)</f>
        <v>2207</v>
      </c>
      <c r="I21" s="69">
        <f>ROUND('[2]Pop tot et prov'!$N$7*([2]MUYINGA!C21/[2]MUYINGA!$D$22),0)</f>
        <v>2461</v>
      </c>
      <c r="J21" s="70">
        <f t="shared" si="1"/>
        <v>4668</v>
      </c>
      <c r="K21" s="51">
        <f>ROUND('[2]Pop tot et prov'!$N$8*([2]MUYINGA!B21/[2]MUYINGA!$D$22),0)</f>
        <v>2269</v>
      </c>
      <c r="L21" s="51">
        <f>ROUND('[2]Pop tot et prov'!$N$8*([2]MUYINGA!C21/[2]MUYINGA!$D$22),0)</f>
        <v>2530</v>
      </c>
      <c r="M21" s="52">
        <f t="shared" si="2"/>
        <v>4799</v>
      </c>
    </row>
    <row r="22" spans="1:13">
      <c r="A22" s="47" t="s">
        <v>20</v>
      </c>
      <c r="B22" s="53">
        <f>SUM(B5:B21)</f>
        <v>308016</v>
      </c>
      <c r="C22" s="53">
        <f>SUM(C5:C21)</f>
        <v>324393</v>
      </c>
      <c r="D22" s="54">
        <f>SUM(D5:D21)</f>
        <v>632409</v>
      </c>
      <c r="E22" s="51">
        <f>SUM(E5:E21)</f>
        <v>316021</v>
      </c>
      <c r="F22" s="55">
        <f>SUM(F5:F21)</f>
        <v>332825</v>
      </c>
      <c r="G22" s="52">
        <f t="shared" si="0"/>
        <v>648846</v>
      </c>
      <c r="H22" s="69">
        <f>SUM(H5:H21)</f>
        <v>324616</v>
      </c>
      <c r="I22" s="71">
        <f>SUM(I5:I21)</f>
        <v>341878</v>
      </c>
      <c r="J22" s="70">
        <f t="shared" si="1"/>
        <v>666494</v>
      </c>
      <c r="K22" s="51">
        <f>SUM(K5:K21)</f>
        <v>333778</v>
      </c>
      <c r="L22" s="55">
        <f>SUM(L5:L21)</f>
        <v>351525</v>
      </c>
      <c r="M22" s="52">
        <f t="shared" si="2"/>
        <v>685303</v>
      </c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3">
      <c r="A24" s="118" t="s">
        <v>21</v>
      </c>
      <c r="B24" s="113">
        <v>2012</v>
      </c>
      <c r="C24" s="114"/>
      <c r="D24" s="115"/>
      <c r="E24" s="108">
        <v>2013</v>
      </c>
      <c r="F24" s="108"/>
      <c r="G24" s="108"/>
      <c r="H24" s="108">
        <v>2014</v>
      </c>
      <c r="I24" s="108"/>
      <c r="J24" s="108"/>
      <c r="K24" s="108">
        <v>2015</v>
      </c>
      <c r="L24" s="108"/>
      <c r="M24" s="108"/>
    </row>
    <row r="25" spans="1:13">
      <c r="A25" s="118"/>
      <c r="B25" s="80" t="s">
        <v>57</v>
      </c>
      <c r="C25" s="80" t="s">
        <v>58</v>
      </c>
      <c r="D25" s="80" t="s">
        <v>59</v>
      </c>
      <c r="E25" s="80" t="s">
        <v>57</v>
      </c>
      <c r="F25" s="80" t="s">
        <v>58</v>
      </c>
      <c r="G25" s="80" t="s">
        <v>59</v>
      </c>
      <c r="H25" s="80" t="s">
        <v>57</v>
      </c>
      <c r="I25" s="80" t="s">
        <v>58</v>
      </c>
      <c r="J25" s="80" t="s">
        <v>59</v>
      </c>
      <c r="K25" s="80" t="s">
        <v>57</v>
      </c>
      <c r="L25" s="80" t="s">
        <v>58</v>
      </c>
      <c r="M25" s="80" t="s">
        <v>59</v>
      </c>
    </row>
    <row r="26" spans="1:13">
      <c r="A26" s="56" t="s">
        <v>23</v>
      </c>
      <c r="B26" s="51">
        <f>ROUND('[2]Pop tot et prov'!$N$9*([2]MUYINGA!B5/[2]MUYINGA!$D$22),0)</f>
        <v>67013</v>
      </c>
      <c r="C26" s="51">
        <f>ROUND('[2]Pop tot et prov'!$N$9*([2]MUYINGA!C5/[2]MUYINGA!$D$22),0)</f>
        <v>69422</v>
      </c>
      <c r="D26" s="52">
        <f t="shared" ref="D26:D43" si="3">SUM(B26:C26)</f>
        <v>136435</v>
      </c>
      <c r="E26" s="51">
        <f>ROUND('[2]Pop tot et prov'!$N$10*([2]MUYINGA!B5/[2]MUYINGA!$D$22),0)</f>
        <v>69013</v>
      </c>
      <c r="F26" s="51">
        <f>ROUND('[2]Pop tot et prov'!$N$10*([2]MUYINGA!C5/[2]MUYINGA!$D$22),0)</f>
        <v>71494</v>
      </c>
      <c r="G26" s="52">
        <f t="shared" ref="G26:G43" si="4">SUM(E26:F26)</f>
        <v>140507</v>
      </c>
      <c r="H26" s="51">
        <f>ROUND('[2]Pop tot et prov'!$N$11*([2]MUYINGA!B5/[2]MUYINGA!$D$22),0)</f>
        <v>71110</v>
      </c>
      <c r="I26" s="51">
        <f>ROUND('[2]Pop tot et prov'!$N$11*([2]MUYINGA!C5/[2]MUYINGA!$D$22),0)</f>
        <v>73667</v>
      </c>
      <c r="J26" s="52">
        <f t="shared" ref="J26:J43" si="5">SUM(H26:I26)</f>
        <v>144777</v>
      </c>
      <c r="K26" s="51">
        <f>ROUND('[2]Pop tot et prov'!$N$12*([2]MUYINGA!B5/[2]MUYINGA!$D$22),0)</f>
        <v>73300</v>
      </c>
      <c r="L26" s="51">
        <f>ROUND('[2]Pop tot et prov'!$N$12*([2]MUYINGA!C5/[2]MUYINGA!$D$22),0)</f>
        <v>75934</v>
      </c>
      <c r="M26" s="52">
        <f t="shared" ref="M26:M43" si="6">SUM(K26:L26)</f>
        <v>149234</v>
      </c>
    </row>
    <row r="27" spans="1:13">
      <c r="A27" s="56" t="s">
        <v>24</v>
      </c>
      <c r="B27" s="51">
        <f>ROUND('[2]Pop tot et prov'!$N$9*([2]MUYINGA!B6/[2]MUYINGA!$D$22),0)</f>
        <v>49758</v>
      </c>
      <c r="C27" s="51">
        <f>ROUND('[2]Pop tot et prov'!$N$9*([2]MUYINGA!C6/[2]MUYINGA!$D$22),0)</f>
        <v>52648</v>
      </c>
      <c r="D27" s="52">
        <f t="shared" si="3"/>
        <v>102406</v>
      </c>
      <c r="E27" s="51">
        <f>ROUND('[2]Pop tot et prov'!$N$10*([2]MUYINGA!B6/[2]MUYINGA!$D$22),0)</f>
        <v>51243</v>
      </c>
      <c r="F27" s="51">
        <f>ROUND('[2]Pop tot et prov'!$N$10*([2]MUYINGA!C6/[2]MUYINGA!$D$22),0)</f>
        <v>54220</v>
      </c>
      <c r="G27" s="52">
        <f t="shared" si="4"/>
        <v>105463</v>
      </c>
      <c r="H27" s="51">
        <f>ROUND('[2]Pop tot et prov'!$N$11*([2]MUYINGA!B6/[2]MUYINGA!$D$22),0)</f>
        <v>52800</v>
      </c>
      <c r="I27" s="51">
        <f>ROUND('[2]Pop tot et prov'!$N$11*([2]MUYINGA!C6/[2]MUYINGA!$D$22),0)</f>
        <v>55867</v>
      </c>
      <c r="J27" s="52">
        <f t="shared" si="5"/>
        <v>108667</v>
      </c>
      <c r="K27" s="51">
        <f>ROUND('[2]Pop tot et prov'!$N$12*([2]MUYINGA!B6/[2]MUYINGA!$D$22),0)</f>
        <v>54425</v>
      </c>
      <c r="L27" s="51">
        <f>ROUND('[2]Pop tot et prov'!$N$12*([2]MUYINGA!C6/[2]MUYINGA!$D$22),0)</f>
        <v>57587</v>
      </c>
      <c r="M27" s="52">
        <f t="shared" si="6"/>
        <v>112012</v>
      </c>
    </row>
    <row r="28" spans="1:13">
      <c r="A28" s="56" t="s">
        <v>25</v>
      </c>
      <c r="B28" s="51">
        <f>ROUND('[2]Pop tot et prov'!$N$9*([2]MUYINGA!B7/[2]MUYINGA!$D$22),0)</f>
        <v>43064</v>
      </c>
      <c r="C28" s="51">
        <f>ROUND('[2]Pop tot et prov'!$N$9*([2]MUYINGA!C7/[2]MUYINGA!$D$22),0)</f>
        <v>46511</v>
      </c>
      <c r="D28" s="52">
        <f t="shared" si="3"/>
        <v>89575</v>
      </c>
      <c r="E28" s="51">
        <f>ROUND('[2]Pop tot et prov'!$N$10*([2]MUYINGA!B7/[2]MUYINGA!$D$22),0)</f>
        <v>44350</v>
      </c>
      <c r="F28" s="51">
        <f>ROUND('[2]Pop tot et prov'!$N$10*([2]MUYINGA!C7/[2]MUYINGA!$D$22),0)</f>
        <v>47899</v>
      </c>
      <c r="G28" s="52">
        <f t="shared" si="4"/>
        <v>92249</v>
      </c>
      <c r="H28" s="51">
        <f>ROUND('[2]Pop tot et prov'!$N$11*([2]MUYINGA!B7/[2]MUYINGA!$D$22),0)</f>
        <v>45697</v>
      </c>
      <c r="I28" s="51">
        <f>ROUND('[2]Pop tot et prov'!$N$11*([2]MUYINGA!C7/[2]MUYINGA!$D$22),0)</f>
        <v>49355</v>
      </c>
      <c r="J28" s="52">
        <f t="shared" si="5"/>
        <v>95052</v>
      </c>
      <c r="K28" s="51">
        <f>ROUND('[2]Pop tot et prov'!$N$12*([2]MUYINGA!B7/[2]MUYINGA!$D$22),0)</f>
        <v>47104</v>
      </c>
      <c r="L28" s="51">
        <f>ROUND('[2]Pop tot et prov'!$N$12*([2]MUYINGA!C7/[2]MUYINGA!$D$22),0)</f>
        <v>50875</v>
      </c>
      <c r="M28" s="52">
        <f t="shared" si="6"/>
        <v>97979</v>
      </c>
    </row>
    <row r="29" spans="1:13">
      <c r="A29" s="56" t="s">
        <v>26</v>
      </c>
      <c r="B29" s="51">
        <f>ROUND('[2]Pop tot et prov'!$N$9*([2]MUYINGA!B8/[2]MUYINGA!$D$22),0)</f>
        <v>38989</v>
      </c>
      <c r="C29" s="51">
        <f>ROUND('[2]Pop tot et prov'!$N$9*([2]MUYINGA!C8/[2]MUYINGA!$D$22),0)</f>
        <v>43513</v>
      </c>
      <c r="D29" s="52">
        <f t="shared" si="3"/>
        <v>82502</v>
      </c>
      <c r="E29" s="51">
        <f>ROUND('[2]Pop tot et prov'!$N$10*([2]MUYINGA!B8/[2]MUYINGA!$D$22),0)</f>
        <v>40153</v>
      </c>
      <c r="F29" s="51">
        <f>ROUND('[2]Pop tot et prov'!$N$10*([2]MUYINGA!C8/[2]MUYINGA!$D$22),0)</f>
        <v>44811</v>
      </c>
      <c r="G29" s="52">
        <f t="shared" si="4"/>
        <v>84964</v>
      </c>
      <c r="H29" s="51">
        <f>ROUND('[2]Pop tot et prov'!$N$11*([2]MUYINGA!B8/[2]MUYINGA!$D$22),0)</f>
        <v>41373</v>
      </c>
      <c r="I29" s="51">
        <f>ROUND('[2]Pop tot et prov'!$N$11*([2]MUYINGA!C8/[2]MUYINGA!$D$22),0)</f>
        <v>46173</v>
      </c>
      <c r="J29" s="52">
        <f t="shared" si="5"/>
        <v>87546</v>
      </c>
      <c r="K29" s="51">
        <f>ROUND('[2]Pop tot et prov'!$N$12*([2]MUYINGA!B8/[2]MUYINGA!$D$22),0)</f>
        <v>42647</v>
      </c>
      <c r="L29" s="51">
        <f>ROUND('[2]Pop tot et prov'!$N$12*([2]MUYINGA!C8/[2]MUYINGA!$D$22),0)</f>
        <v>47595</v>
      </c>
      <c r="M29" s="52">
        <f t="shared" si="6"/>
        <v>90242</v>
      </c>
    </row>
    <row r="30" spans="1:13">
      <c r="A30" s="56" t="s">
        <v>27</v>
      </c>
      <c r="B30" s="51">
        <f>ROUND('[2]Pop tot et prov'!$N$9*([2]MUYINGA!B9/[2]MUYINGA!$D$22),0)</f>
        <v>30071</v>
      </c>
      <c r="C30" s="51">
        <f>ROUND('[2]Pop tot et prov'!$N$9*([2]MUYINGA!C9/[2]MUYINGA!$D$22),0)</f>
        <v>35894</v>
      </c>
      <c r="D30" s="52">
        <f t="shared" si="3"/>
        <v>65965</v>
      </c>
      <c r="E30" s="51">
        <f>ROUND('[2]Pop tot et prov'!$N$10*([2]MUYINGA!B9/[2]MUYINGA!$D$22),0)</f>
        <v>30969</v>
      </c>
      <c r="F30" s="51">
        <f>ROUND('[2]Pop tot et prov'!$N$10*([2]MUYINGA!C9/[2]MUYINGA!$D$22),0)</f>
        <v>36965</v>
      </c>
      <c r="G30" s="52">
        <f t="shared" si="4"/>
        <v>67934</v>
      </c>
      <c r="H30" s="51">
        <f>ROUND('[2]Pop tot et prov'!$N$11*([2]MUYINGA!B9/[2]MUYINGA!$D$22),0)</f>
        <v>31910</v>
      </c>
      <c r="I30" s="51">
        <f>ROUND('[2]Pop tot et prov'!$N$11*([2]MUYINGA!C9/[2]MUYINGA!$D$22),0)</f>
        <v>38088</v>
      </c>
      <c r="J30" s="52">
        <f t="shared" si="5"/>
        <v>69998</v>
      </c>
      <c r="K30" s="51">
        <f>ROUND('[2]Pop tot et prov'!$N$12*([2]MUYINGA!B9/[2]MUYINGA!$D$22),0)</f>
        <v>32892</v>
      </c>
      <c r="L30" s="51">
        <f>ROUND('[2]Pop tot et prov'!$N$12*([2]MUYINGA!C9/[2]MUYINGA!$D$22),0)</f>
        <v>39261</v>
      </c>
      <c r="M30" s="52">
        <f t="shared" si="6"/>
        <v>72153</v>
      </c>
    </row>
    <row r="31" spans="1:13">
      <c r="A31" s="56" t="s">
        <v>28</v>
      </c>
      <c r="B31" s="51">
        <f>ROUND('[2]Pop tot et prov'!$N$9*([2]MUYINGA!B10/[2]MUYINGA!$D$22),0)</f>
        <v>25205</v>
      </c>
      <c r="C31" s="51">
        <f>ROUND('[2]Pop tot et prov'!$N$9*([2]MUYINGA!C10/[2]MUYINGA!$D$22),0)</f>
        <v>25890</v>
      </c>
      <c r="D31" s="52">
        <f t="shared" si="3"/>
        <v>51095</v>
      </c>
      <c r="E31" s="51">
        <f>ROUND('[2]Pop tot et prov'!$N$10*([2]MUYINGA!B10/[2]MUYINGA!$D$22),0)</f>
        <v>25957</v>
      </c>
      <c r="F31" s="51">
        <f>ROUND('[2]Pop tot et prov'!$N$10*([2]MUYINGA!C10/[2]MUYINGA!$D$22),0)</f>
        <v>26663</v>
      </c>
      <c r="G31" s="52">
        <f t="shared" si="4"/>
        <v>52620</v>
      </c>
      <c r="H31" s="51">
        <f>ROUND('[2]Pop tot et prov'!$N$11*([2]MUYINGA!B10/[2]MUYINGA!$D$22),0)</f>
        <v>26746</v>
      </c>
      <c r="I31" s="51">
        <f>ROUND('[2]Pop tot et prov'!$N$11*([2]MUYINGA!C10/[2]MUYINGA!$D$22),0)</f>
        <v>27473</v>
      </c>
      <c r="J31" s="52">
        <f t="shared" si="5"/>
        <v>54219</v>
      </c>
      <c r="K31" s="51">
        <f>ROUND('[2]Pop tot et prov'!$N$12*([2]MUYINGA!B10/[2]MUYINGA!$D$22),0)</f>
        <v>27569</v>
      </c>
      <c r="L31" s="51">
        <f>ROUND('[2]Pop tot et prov'!$N$12*([2]MUYINGA!C10/[2]MUYINGA!$D$22),0)</f>
        <v>28319</v>
      </c>
      <c r="M31" s="52">
        <f t="shared" si="6"/>
        <v>55888</v>
      </c>
    </row>
    <row r="32" spans="1:13">
      <c r="A32" s="56" t="s">
        <v>29</v>
      </c>
      <c r="B32" s="51">
        <f>ROUND('[2]Pop tot et prov'!$N$9*([2]MUYINGA!B11/[2]MUYINGA!$D$22),0)</f>
        <v>17755</v>
      </c>
      <c r="C32" s="51">
        <f>ROUND('[2]Pop tot et prov'!$N$9*([2]MUYINGA!C11/[2]MUYINGA!$D$22),0)</f>
        <v>17986</v>
      </c>
      <c r="D32" s="52">
        <f t="shared" si="3"/>
        <v>35741</v>
      </c>
      <c r="E32" s="51">
        <f>ROUND('[2]Pop tot et prov'!$N$10*([2]MUYINGA!B11/[2]MUYINGA!$D$22),0)</f>
        <v>18285</v>
      </c>
      <c r="F32" s="51">
        <f>ROUND('[2]Pop tot et prov'!$N$10*([2]MUYINGA!C11/[2]MUYINGA!$D$22),0)</f>
        <v>18523</v>
      </c>
      <c r="G32" s="52">
        <f t="shared" si="4"/>
        <v>36808</v>
      </c>
      <c r="H32" s="51">
        <f>ROUND('[2]Pop tot et prov'!$N$11*([2]MUYINGA!B11/[2]MUYINGA!$D$22),0)</f>
        <v>18841</v>
      </c>
      <c r="I32" s="51">
        <f>ROUND('[2]Pop tot et prov'!$N$11*([2]MUYINGA!C11/[2]MUYINGA!$D$22),0)</f>
        <v>19086</v>
      </c>
      <c r="J32" s="52">
        <f t="shared" si="5"/>
        <v>37927</v>
      </c>
      <c r="K32" s="51">
        <f>ROUND('[2]Pop tot et prov'!$N$12*([2]MUYINGA!B11/[2]MUYINGA!$D$22),0)</f>
        <v>19421</v>
      </c>
      <c r="L32" s="51">
        <f>ROUND('[2]Pop tot et prov'!$N$12*([2]MUYINGA!C11/[2]MUYINGA!$D$22),0)</f>
        <v>19673</v>
      </c>
      <c r="M32" s="52">
        <f t="shared" si="6"/>
        <v>39094</v>
      </c>
    </row>
    <row r="33" spans="1:13">
      <c r="A33" s="56" t="s">
        <v>30</v>
      </c>
      <c r="B33" s="51">
        <f>ROUND('[2]Pop tot et prov'!$N$9*([2]MUYINGA!B12/[2]MUYINGA!$D$22),0)</f>
        <v>15196</v>
      </c>
      <c r="C33" s="51">
        <f>ROUND('[2]Pop tot et prov'!$N$9*([2]MUYINGA!C12/[2]MUYINGA!$D$22),0)</f>
        <v>15323</v>
      </c>
      <c r="D33" s="52">
        <f t="shared" si="3"/>
        <v>30519</v>
      </c>
      <c r="E33" s="51">
        <f>ROUND('[2]Pop tot et prov'!$N$10*([2]MUYINGA!B12/[2]MUYINGA!$D$22),0)</f>
        <v>15649</v>
      </c>
      <c r="F33" s="51">
        <f>ROUND('[2]Pop tot et prov'!$N$10*([2]MUYINGA!C12/[2]MUYINGA!$D$22),0)</f>
        <v>15780</v>
      </c>
      <c r="G33" s="52">
        <f t="shared" si="4"/>
        <v>31429</v>
      </c>
      <c r="H33" s="51">
        <f>ROUND('[2]Pop tot et prov'!$N$11*([2]MUYINGA!B12/[2]MUYINGA!$D$22),0)</f>
        <v>16125</v>
      </c>
      <c r="I33" s="51">
        <f>ROUND('[2]Pop tot et prov'!$N$11*([2]MUYINGA!C12/[2]MUYINGA!$D$22),0)</f>
        <v>16260</v>
      </c>
      <c r="J33" s="52">
        <f t="shared" si="5"/>
        <v>32385</v>
      </c>
      <c r="K33" s="51">
        <f>ROUND('[2]Pop tot et prov'!$N$12*([2]MUYINGA!B12/[2]MUYINGA!$D$22),0)</f>
        <v>16621</v>
      </c>
      <c r="L33" s="51">
        <f>ROUND('[2]Pop tot et prov'!$N$12*([2]MUYINGA!C12/[2]MUYINGA!$D$22),0)</f>
        <v>16760</v>
      </c>
      <c r="M33" s="52">
        <f t="shared" si="6"/>
        <v>33381</v>
      </c>
    </row>
    <row r="34" spans="1:13">
      <c r="A34" s="56" t="s">
        <v>31</v>
      </c>
      <c r="B34" s="51">
        <f>ROUND('[2]Pop tot et prov'!$N$9*([2]MUYINGA!B13/[2]MUYINGA!$D$22),0)</f>
        <v>12719</v>
      </c>
      <c r="C34" s="51">
        <f>ROUND('[2]Pop tot et prov'!$N$9*([2]MUYINGA!C13/[2]MUYINGA!$D$22),0)</f>
        <v>12422</v>
      </c>
      <c r="D34" s="52">
        <f t="shared" si="3"/>
        <v>25141</v>
      </c>
      <c r="E34" s="51">
        <f>ROUND('[2]Pop tot et prov'!$N$10*([2]MUYINGA!B13/[2]MUYINGA!$D$22),0)</f>
        <v>13098</v>
      </c>
      <c r="F34" s="51">
        <f>ROUND('[2]Pop tot et prov'!$N$10*([2]MUYINGA!C13/[2]MUYINGA!$D$22),0)</f>
        <v>12793</v>
      </c>
      <c r="G34" s="52">
        <f t="shared" si="4"/>
        <v>25891</v>
      </c>
      <c r="H34" s="51">
        <f>ROUND('[2]Pop tot et prov'!$N$11*([2]MUYINGA!B13/[2]MUYINGA!$D$22),0)</f>
        <v>13496</v>
      </c>
      <c r="I34" s="51">
        <f>ROUND('[2]Pop tot et prov'!$N$11*([2]MUYINGA!C13/[2]MUYINGA!$D$22),0)</f>
        <v>13182</v>
      </c>
      <c r="J34" s="52">
        <f t="shared" si="5"/>
        <v>26678</v>
      </c>
      <c r="K34" s="51">
        <f>ROUND('[2]Pop tot et prov'!$N$12*([2]MUYINGA!B13/[2]MUYINGA!$D$22),0)</f>
        <v>13912</v>
      </c>
      <c r="L34" s="51">
        <f>ROUND('[2]Pop tot et prov'!$N$12*([2]MUYINGA!C13/[2]MUYINGA!$D$22),0)</f>
        <v>13587</v>
      </c>
      <c r="M34" s="52">
        <f t="shared" si="6"/>
        <v>27499</v>
      </c>
    </row>
    <row r="35" spans="1:13">
      <c r="A35" s="56" t="s">
        <v>32</v>
      </c>
      <c r="B35" s="51">
        <f>ROUND('[2]Pop tot et prov'!$N$9*([2]MUYINGA!B14/[2]MUYINGA!$D$22),0)</f>
        <v>12819</v>
      </c>
      <c r="C35" s="51">
        <f>ROUND('[2]Pop tot et prov'!$N$9*([2]MUYINGA!C14/[2]MUYINGA!$D$22),0)</f>
        <v>11545</v>
      </c>
      <c r="D35" s="52">
        <f t="shared" si="3"/>
        <v>24364</v>
      </c>
      <c r="E35" s="51">
        <f>ROUND('[2]Pop tot et prov'!$N$10*([2]MUYINGA!B14/[2]MUYINGA!$D$22),0)</f>
        <v>13202</v>
      </c>
      <c r="F35" s="51">
        <f>ROUND('[2]Pop tot et prov'!$N$10*([2]MUYINGA!C14/[2]MUYINGA!$D$22),0)</f>
        <v>11889</v>
      </c>
      <c r="G35" s="52">
        <f t="shared" si="4"/>
        <v>25091</v>
      </c>
      <c r="H35" s="51">
        <f>ROUND('[2]Pop tot et prov'!$N$11*([2]MUYINGA!B14/[2]MUYINGA!$D$22),0)</f>
        <v>13603</v>
      </c>
      <c r="I35" s="51">
        <f>ROUND('[2]Pop tot et prov'!$N$11*([2]MUYINGA!C14/[2]MUYINGA!$D$22),0)</f>
        <v>12250</v>
      </c>
      <c r="J35" s="52">
        <f t="shared" si="5"/>
        <v>25853</v>
      </c>
      <c r="K35" s="51">
        <f>ROUND('[2]Pop tot et prov'!$N$12*([2]MUYINGA!B14/[2]MUYINGA!$D$22),0)</f>
        <v>14022</v>
      </c>
      <c r="L35" s="51">
        <f>ROUND('[2]Pop tot et prov'!$N$12*([2]MUYINGA!C14/[2]MUYINGA!$D$22),0)</f>
        <v>12627</v>
      </c>
      <c r="M35" s="52">
        <f t="shared" si="6"/>
        <v>26649</v>
      </c>
    </row>
    <row r="36" spans="1:13">
      <c r="A36" s="56" t="s">
        <v>33</v>
      </c>
      <c r="B36" s="51">
        <f>ROUND('[2]Pop tot et prov'!$N$9*([2]MUYINGA!B15/[2]MUYINGA!$D$22),0)</f>
        <v>10124</v>
      </c>
      <c r="C36" s="51">
        <f>ROUND('[2]Pop tot et prov'!$N$9*([2]MUYINGA!C15/[2]MUYINGA!$D$22),0)</f>
        <v>9584</v>
      </c>
      <c r="D36" s="52">
        <f t="shared" si="3"/>
        <v>19708</v>
      </c>
      <c r="E36" s="51">
        <f>ROUND('[2]Pop tot et prov'!$N$10*([2]MUYINGA!B15/[2]MUYINGA!$D$22),0)</f>
        <v>10426</v>
      </c>
      <c r="F36" s="51">
        <f>ROUND('[2]Pop tot et prov'!$N$10*([2]MUYINGA!C15/[2]MUYINGA!$D$22),0)</f>
        <v>9870</v>
      </c>
      <c r="G36" s="52">
        <f t="shared" si="4"/>
        <v>20296</v>
      </c>
      <c r="H36" s="51">
        <f>ROUND('[2]Pop tot et prov'!$N$11*([2]MUYINGA!B15/[2]MUYINGA!$D$22),0)</f>
        <v>10743</v>
      </c>
      <c r="I36" s="51">
        <f>ROUND('[2]Pop tot et prov'!$N$11*([2]MUYINGA!C15/[2]MUYINGA!$D$22),0)</f>
        <v>10170</v>
      </c>
      <c r="J36" s="52">
        <f t="shared" si="5"/>
        <v>20913</v>
      </c>
      <c r="K36" s="51">
        <f>ROUND('[2]Pop tot et prov'!$N$12*([2]MUYINGA!B15/[2]MUYINGA!$D$22),0)</f>
        <v>11073</v>
      </c>
      <c r="L36" s="51">
        <f>ROUND('[2]Pop tot et prov'!$N$12*([2]MUYINGA!C15/[2]MUYINGA!$D$22),0)</f>
        <v>10483</v>
      </c>
      <c r="M36" s="52">
        <f t="shared" si="6"/>
        <v>21556</v>
      </c>
    </row>
    <row r="37" spans="1:13">
      <c r="A37" s="56" t="s">
        <v>34</v>
      </c>
      <c r="B37" s="51">
        <f>ROUND('[2]Pop tot et prov'!$N$9*([2]MUYINGA!B16/[2]MUYINGA!$D$22),0)</f>
        <v>6843</v>
      </c>
      <c r="C37" s="51">
        <f>ROUND('[2]Pop tot et prov'!$N$9*([2]MUYINGA!C16/[2]MUYINGA!$D$22),0)</f>
        <v>5950</v>
      </c>
      <c r="D37" s="52">
        <f t="shared" si="3"/>
        <v>12793</v>
      </c>
      <c r="E37" s="51">
        <f>ROUND('[2]Pop tot et prov'!$N$10*([2]MUYINGA!B16/[2]MUYINGA!$D$22),0)</f>
        <v>7047</v>
      </c>
      <c r="F37" s="51">
        <f>ROUND('[2]Pop tot et prov'!$N$10*([2]MUYINGA!C16/[2]MUYINGA!$D$22),0)</f>
        <v>6127</v>
      </c>
      <c r="G37" s="52">
        <f t="shared" si="4"/>
        <v>13174</v>
      </c>
      <c r="H37" s="51">
        <f>ROUND('[2]Pop tot et prov'!$N$11*([2]MUYINGA!B16/[2]MUYINGA!$D$22),0)</f>
        <v>7261</v>
      </c>
      <c r="I37" s="51">
        <f>ROUND('[2]Pop tot et prov'!$N$11*([2]MUYINGA!C16/[2]MUYINGA!$D$22),0)</f>
        <v>6313</v>
      </c>
      <c r="J37" s="52">
        <f t="shared" si="5"/>
        <v>13574</v>
      </c>
      <c r="K37" s="51">
        <f>ROUND('[2]Pop tot et prov'!$N$12*([2]MUYINGA!B16/[2]MUYINGA!$D$22),0)</f>
        <v>7485</v>
      </c>
      <c r="L37" s="51">
        <f>ROUND('[2]Pop tot et prov'!$N$12*([2]MUYINGA!C16/[2]MUYINGA!$D$22),0)</f>
        <v>6508</v>
      </c>
      <c r="M37" s="52">
        <f t="shared" si="6"/>
        <v>13993</v>
      </c>
    </row>
    <row r="38" spans="1:13">
      <c r="A38" s="56" t="s">
        <v>35</v>
      </c>
      <c r="B38" s="51">
        <f>ROUND('[2]Pop tot et prov'!$N$9*([2]MUYINGA!B17/[2]MUYINGA!$D$22),0)</f>
        <v>4479</v>
      </c>
      <c r="C38" s="51">
        <f>ROUND('[2]Pop tot et prov'!$N$9*([2]MUYINGA!C17/[2]MUYINGA!$D$22),0)</f>
        <v>4549</v>
      </c>
      <c r="D38" s="52">
        <f t="shared" si="3"/>
        <v>9028</v>
      </c>
      <c r="E38" s="51">
        <f>ROUND('[2]Pop tot et prov'!$N$10*([2]MUYINGA!B17/[2]MUYINGA!$D$22),0)</f>
        <v>4612</v>
      </c>
      <c r="F38" s="51">
        <f>ROUND('[2]Pop tot et prov'!$N$10*([2]MUYINGA!C17/[2]MUYINGA!$D$22),0)</f>
        <v>4685</v>
      </c>
      <c r="G38" s="52">
        <f t="shared" si="4"/>
        <v>9297</v>
      </c>
      <c r="H38" s="51">
        <f>ROUND('[2]Pop tot et prov'!$N$11*([2]MUYINGA!B17/[2]MUYINGA!$D$22),0)</f>
        <v>4752</v>
      </c>
      <c r="I38" s="51">
        <f>ROUND('[2]Pop tot et prov'!$N$11*([2]MUYINGA!C17/[2]MUYINGA!$D$22),0)</f>
        <v>4827</v>
      </c>
      <c r="J38" s="52">
        <f t="shared" si="5"/>
        <v>9579</v>
      </c>
      <c r="K38" s="51">
        <f>ROUND('[2]Pop tot et prov'!$N$12*([2]MUYINGA!B17/[2]MUYINGA!$D$22),0)</f>
        <v>4899</v>
      </c>
      <c r="L38" s="51">
        <f>ROUND('[2]Pop tot et prov'!$N$12*([2]MUYINGA!C17/[2]MUYINGA!$D$22),0)</f>
        <v>4976</v>
      </c>
      <c r="M38" s="52">
        <f t="shared" si="6"/>
        <v>9875</v>
      </c>
    </row>
    <row r="39" spans="1:13">
      <c r="A39" s="56" t="s">
        <v>36</v>
      </c>
      <c r="B39" s="51">
        <f>ROUND('[2]Pop tot et prov'!$N$9*([2]MUYINGA!B18/[2]MUYINGA!$D$22),0)</f>
        <v>2964</v>
      </c>
      <c r="C39" s="51">
        <f>ROUND('[2]Pop tot et prov'!$N$9*([2]MUYINGA!C18/[2]MUYINGA!$D$22),0)</f>
        <v>2856</v>
      </c>
      <c r="D39" s="52">
        <f t="shared" si="3"/>
        <v>5820</v>
      </c>
      <c r="E39" s="51">
        <f>ROUND('[2]Pop tot et prov'!$N$10*([2]MUYINGA!B18/[2]MUYINGA!$D$22),0)</f>
        <v>3053</v>
      </c>
      <c r="F39" s="51">
        <f>ROUND('[2]Pop tot et prov'!$N$10*([2]MUYINGA!C18/[2]MUYINGA!$D$22),0)</f>
        <v>2941</v>
      </c>
      <c r="G39" s="52">
        <f t="shared" si="4"/>
        <v>5994</v>
      </c>
      <c r="H39" s="51">
        <f>ROUND('[2]Pop tot et prov'!$N$11*([2]MUYINGA!B18/[2]MUYINGA!$D$22),0)</f>
        <v>3145</v>
      </c>
      <c r="I39" s="51">
        <f>ROUND('[2]Pop tot et prov'!$N$11*([2]MUYINGA!C18/[2]MUYINGA!$D$22),0)</f>
        <v>3031</v>
      </c>
      <c r="J39" s="52">
        <f t="shared" si="5"/>
        <v>6176</v>
      </c>
      <c r="K39" s="51">
        <f>ROUND('[2]Pop tot et prov'!$N$12*([2]MUYINGA!B18/[2]MUYINGA!$D$22),0)</f>
        <v>3242</v>
      </c>
      <c r="L39" s="51">
        <f>ROUND('[2]Pop tot et prov'!$N$12*([2]MUYINGA!C18/[2]MUYINGA!$D$22),0)</f>
        <v>3124</v>
      </c>
      <c r="M39" s="52">
        <f t="shared" si="6"/>
        <v>6366</v>
      </c>
    </row>
    <row r="40" spans="1:13">
      <c r="A40" s="56" t="s">
        <v>37</v>
      </c>
      <c r="B40" s="51">
        <f>ROUND('[2]Pop tot et prov'!$N$9*([2]MUYINGA!B19/[2]MUYINGA!$D$22),0)</f>
        <v>2344</v>
      </c>
      <c r="C40" s="51">
        <f>ROUND('[2]Pop tot et prov'!$N$9*([2]MUYINGA!C19/[2]MUYINGA!$D$22),0)</f>
        <v>3290</v>
      </c>
      <c r="D40" s="52">
        <f t="shared" si="3"/>
        <v>5634</v>
      </c>
      <c r="E40" s="51">
        <f>ROUND('[2]Pop tot et prov'!$N$10*([2]MUYINGA!B19/[2]MUYINGA!$D$22),0)</f>
        <v>2414</v>
      </c>
      <c r="F40" s="51">
        <f>ROUND('[2]Pop tot et prov'!$N$10*([2]MUYINGA!C19/[2]MUYINGA!$D$22),0)</f>
        <v>3388</v>
      </c>
      <c r="G40" s="52">
        <f t="shared" si="4"/>
        <v>5802</v>
      </c>
      <c r="H40" s="51">
        <f>ROUND('[2]Pop tot et prov'!$N$11*([2]MUYINGA!B19/[2]MUYINGA!$D$22),0)</f>
        <v>2487</v>
      </c>
      <c r="I40" s="51">
        <f>ROUND('[2]Pop tot et prov'!$N$11*([2]MUYINGA!C19/[2]MUYINGA!$D$22),0)</f>
        <v>3491</v>
      </c>
      <c r="J40" s="52">
        <f t="shared" si="5"/>
        <v>5978</v>
      </c>
      <c r="K40" s="51">
        <f>ROUND('[2]Pop tot et prov'!$N$12*([2]MUYINGA!B19/[2]MUYINGA!$D$22),0)</f>
        <v>2564</v>
      </c>
      <c r="L40" s="51">
        <f>ROUND('[2]Pop tot et prov'!$N$12*([2]MUYINGA!C19/[2]MUYINGA!$D$22),0)</f>
        <v>3598</v>
      </c>
      <c r="M40" s="52">
        <f t="shared" si="6"/>
        <v>6162</v>
      </c>
    </row>
    <row r="41" spans="1:13">
      <c r="A41" s="56" t="s">
        <v>38</v>
      </c>
      <c r="B41" s="51">
        <f>ROUND('[2]Pop tot et prov'!$N$9*([2]MUYINGA!B20/[2]MUYINGA!$D$22),0)</f>
        <v>1820</v>
      </c>
      <c r="C41" s="51">
        <f>ROUND('[2]Pop tot et prov'!$N$9*([2]MUYINGA!C20/[2]MUYINGA!$D$22),0)</f>
        <v>1775</v>
      </c>
      <c r="D41" s="52">
        <f t="shared" si="3"/>
        <v>3595</v>
      </c>
      <c r="E41" s="51">
        <f>ROUND('[2]Pop tot et prov'!$N$10*([2]MUYINGA!B20/[2]MUYINGA!$D$22),0)</f>
        <v>1874</v>
      </c>
      <c r="F41" s="51">
        <f>ROUND('[2]Pop tot et prov'!$N$10*([2]MUYINGA!C20/[2]MUYINGA!$D$22),0)</f>
        <v>1828</v>
      </c>
      <c r="G41" s="52">
        <f t="shared" si="4"/>
        <v>3702</v>
      </c>
      <c r="H41" s="51">
        <f>ROUND('[2]Pop tot et prov'!$N$11*([2]MUYINGA!B20/[2]MUYINGA!$D$22),0)</f>
        <v>1931</v>
      </c>
      <c r="I41" s="51">
        <f>ROUND('[2]Pop tot et prov'!$N$11*([2]MUYINGA!C20/[2]MUYINGA!$D$22),0)</f>
        <v>1884</v>
      </c>
      <c r="J41" s="52">
        <f t="shared" si="5"/>
        <v>3815</v>
      </c>
      <c r="K41" s="51">
        <f>ROUND('[2]Pop tot et prov'!$N$12*([2]MUYINGA!B20/[2]MUYINGA!$D$22),0)</f>
        <v>1991</v>
      </c>
      <c r="L41" s="51">
        <f>ROUND('[2]Pop tot et prov'!$N$12*([2]MUYINGA!C20/[2]MUYINGA!$D$22),0)</f>
        <v>1942</v>
      </c>
      <c r="M41" s="52">
        <f t="shared" si="6"/>
        <v>3933</v>
      </c>
    </row>
    <row r="42" spans="1:13">
      <c r="A42" s="56" t="s">
        <v>39</v>
      </c>
      <c r="B42" s="51">
        <f>ROUND('[2]Pop tot et prov'!$N$9*([2]MUYINGA!B21/[2]MUYINGA!$D$22),0)</f>
        <v>2335</v>
      </c>
      <c r="C42" s="51">
        <f>ROUND('[2]Pop tot et prov'!$N$9*([2]MUYINGA!C21/[2]MUYINGA!$D$22),0)</f>
        <v>2604</v>
      </c>
      <c r="D42" s="52">
        <f t="shared" si="3"/>
        <v>4939</v>
      </c>
      <c r="E42" s="51">
        <f>ROUND('[2]Pop tot et prov'!$N$10*([2]MUYINGA!B21/[2]MUYINGA!$D$22),0)</f>
        <v>2405</v>
      </c>
      <c r="F42" s="51">
        <f>ROUND('[2]Pop tot et prov'!$N$10*([2]MUYINGA!C21/[2]MUYINGA!$D$22),0)</f>
        <v>2682</v>
      </c>
      <c r="G42" s="52">
        <f t="shared" si="4"/>
        <v>5087</v>
      </c>
      <c r="H42" s="51">
        <f>ROUND('[2]Pop tot et prov'!$N$11*([2]MUYINGA!B21/[2]MUYINGA!$D$22),0)</f>
        <v>2478</v>
      </c>
      <c r="I42" s="51">
        <f>ROUND('[2]Pop tot et prov'!$N$11*([2]MUYINGA!C21/[2]MUYINGA!$D$22),0)</f>
        <v>2763</v>
      </c>
      <c r="J42" s="52">
        <f t="shared" si="5"/>
        <v>5241</v>
      </c>
      <c r="K42" s="51">
        <f>ROUND('[2]Pop tot et prov'!$N$12*([2]MUYINGA!B21/[2]MUYINGA!$D$22),0)</f>
        <v>2554</v>
      </c>
      <c r="L42" s="51">
        <f>ROUND('[2]Pop tot et prov'!$N$12*([2]MUYINGA!C21/[2]MUYINGA!$D$22),0)</f>
        <v>2848</v>
      </c>
      <c r="M42" s="52">
        <f t="shared" si="6"/>
        <v>5402</v>
      </c>
    </row>
    <row r="43" spans="1:13">
      <c r="A43" s="49" t="s">
        <v>20</v>
      </c>
      <c r="B43" s="51">
        <f>SUM(B26:B42)</f>
        <v>343498</v>
      </c>
      <c r="C43" s="55">
        <f>SUM(C26:C42)</f>
        <v>361762</v>
      </c>
      <c r="D43" s="52">
        <f t="shared" si="3"/>
        <v>705260</v>
      </c>
      <c r="E43" s="51">
        <f>SUM(E26:E42)</f>
        <v>353750</v>
      </c>
      <c r="F43" s="55">
        <f>SUM(F26:F42)</f>
        <v>372558</v>
      </c>
      <c r="G43" s="52">
        <f t="shared" si="4"/>
        <v>726308</v>
      </c>
      <c r="H43" s="51">
        <f>SUM(H26:H42)</f>
        <v>364498</v>
      </c>
      <c r="I43" s="55">
        <f>SUM(I26:I42)</f>
        <v>383880</v>
      </c>
      <c r="J43" s="52">
        <f t="shared" si="5"/>
        <v>748378</v>
      </c>
      <c r="K43" s="51">
        <f>SUM(K26:K42)</f>
        <v>375721</v>
      </c>
      <c r="L43" s="55">
        <f>SUM(L26:L42)</f>
        <v>395697</v>
      </c>
      <c r="M43" s="52">
        <f t="shared" si="6"/>
        <v>771418</v>
      </c>
    </row>
    <row r="44" spans="1:13">
      <c r="A44" s="24"/>
      <c r="B44" s="8"/>
      <c r="C44" s="8"/>
      <c r="D44" s="8"/>
      <c r="E44" s="8"/>
      <c r="F44" s="8"/>
      <c r="G44" s="8"/>
      <c r="H44" s="8"/>
      <c r="I44" s="8"/>
      <c r="J44" s="8"/>
    </row>
    <row r="45" spans="1:13">
      <c r="A45" s="24"/>
      <c r="B45" s="8"/>
      <c r="C45" s="8"/>
      <c r="D45" s="8"/>
      <c r="E45" s="8"/>
      <c r="F45" s="8"/>
      <c r="G45" s="8"/>
      <c r="H45" s="8"/>
      <c r="I45" s="8"/>
      <c r="J45" s="8"/>
    </row>
    <row r="46" spans="1:13">
      <c r="A46" s="24"/>
      <c r="B46" s="8"/>
      <c r="C46" s="8"/>
      <c r="D46" s="8"/>
      <c r="E46" s="8"/>
      <c r="F46" s="8"/>
      <c r="G46" s="8"/>
      <c r="H46" s="8"/>
      <c r="I46" s="8"/>
      <c r="J46" s="8"/>
    </row>
    <row r="47" spans="1:13">
      <c r="A47" s="24"/>
      <c r="B47" s="8"/>
      <c r="C47" s="8"/>
      <c r="D47" s="8"/>
      <c r="E47" s="8"/>
      <c r="F47" s="8"/>
      <c r="G47" s="8"/>
      <c r="H47" s="8"/>
      <c r="I47" s="8"/>
      <c r="J47" s="8"/>
    </row>
    <row r="48" spans="1:13">
      <c r="A48" s="24"/>
      <c r="B48" s="8"/>
      <c r="C48" s="8"/>
      <c r="D48" s="8"/>
      <c r="E48" s="8"/>
      <c r="F48" s="8"/>
      <c r="G48" s="8"/>
      <c r="H48" s="8"/>
      <c r="I48" s="8"/>
      <c r="J48" s="8"/>
    </row>
    <row r="49" spans="1:13">
      <c r="A49" s="24"/>
      <c r="B49" s="8"/>
      <c r="C49" s="8"/>
      <c r="D49" s="8"/>
      <c r="E49" s="8"/>
      <c r="F49" s="8"/>
      <c r="G49" s="8"/>
      <c r="H49" s="8"/>
      <c r="I49" s="8"/>
      <c r="J49" s="8"/>
    </row>
    <row r="50" spans="1:13">
      <c r="A50" s="24"/>
      <c r="B50" s="8"/>
      <c r="C50" s="8"/>
      <c r="D50" s="8"/>
      <c r="E50" s="8"/>
      <c r="F50" s="8"/>
      <c r="G50" s="8"/>
      <c r="H50" s="8"/>
      <c r="I50" s="8"/>
      <c r="J50" s="8"/>
    </row>
    <row r="51" spans="1:13">
      <c r="A51" s="24"/>
      <c r="B51" s="8"/>
      <c r="C51" s="8"/>
      <c r="D51" s="8"/>
      <c r="E51" s="8"/>
      <c r="F51" s="8"/>
      <c r="G51" s="8"/>
      <c r="H51" s="8"/>
      <c r="I51" s="8"/>
      <c r="J51" s="8"/>
    </row>
    <row r="52" spans="1:13">
      <c r="A52" s="7" t="s">
        <v>71</v>
      </c>
      <c r="B52" s="44"/>
      <c r="C52" s="7"/>
      <c r="D52" s="7"/>
      <c r="E52" s="7"/>
      <c r="F52" s="7"/>
      <c r="G52" s="7"/>
      <c r="H52" s="7"/>
      <c r="I52" s="7"/>
      <c r="J52" s="7"/>
    </row>
    <row r="53" spans="1:13">
      <c r="A53" s="24"/>
      <c r="B53" s="8"/>
      <c r="C53" s="8"/>
      <c r="D53" s="8"/>
      <c r="E53" s="8"/>
      <c r="F53" s="8"/>
      <c r="G53" s="8"/>
      <c r="H53" s="8"/>
      <c r="I53" s="8"/>
      <c r="J53" s="8"/>
    </row>
    <row r="54" spans="1:13">
      <c r="A54" s="118" t="s">
        <v>21</v>
      </c>
      <c r="B54" s="108">
        <v>2016</v>
      </c>
      <c r="C54" s="108"/>
      <c r="D54" s="108"/>
      <c r="E54" s="108">
        <v>2017</v>
      </c>
      <c r="F54" s="108"/>
      <c r="G54" s="108"/>
      <c r="H54" s="108">
        <v>2018</v>
      </c>
      <c r="I54" s="108"/>
      <c r="J54" s="108"/>
      <c r="K54" s="108">
        <v>2019</v>
      </c>
      <c r="L54" s="108"/>
      <c r="M54" s="108"/>
    </row>
    <row r="55" spans="1:13">
      <c r="A55" s="118"/>
      <c r="B55" s="80" t="s">
        <v>57</v>
      </c>
      <c r="C55" s="80" t="s">
        <v>58</v>
      </c>
      <c r="D55" s="80" t="s">
        <v>59</v>
      </c>
      <c r="E55" s="80" t="s">
        <v>57</v>
      </c>
      <c r="F55" s="80" t="s">
        <v>58</v>
      </c>
      <c r="G55" s="80" t="s">
        <v>59</v>
      </c>
      <c r="H55" s="80" t="s">
        <v>57</v>
      </c>
      <c r="I55" s="80" t="s">
        <v>58</v>
      </c>
      <c r="J55" s="80" t="s">
        <v>59</v>
      </c>
      <c r="K55" s="80" t="s">
        <v>57</v>
      </c>
      <c r="L55" s="80" t="s">
        <v>58</v>
      </c>
      <c r="M55" s="80" t="s">
        <v>59</v>
      </c>
    </row>
    <row r="56" spans="1:13">
      <c r="A56" s="56" t="s">
        <v>23</v>
      </c>
      <c r="B56" s="51">
        <f>ROUND('[2]Pop tot et prov'!$N$13*([2]MUYINGA!B5/[2]MUYINGA!$D$22),0)</f>
        <v>75468</v>
      </c>
      <c r="C56" s="51">
        <f>ROUND('[2]Pop tot et prov'!$N$13*([2]MUYINGA!C5/[2]MUYINGA!$D$22),0)</f>
        <v>78181</v>
      </c>
      <c r="D56" s="52">
        <f t="shared" ref="D56:D73" si="7">SUM(B56:C56)</f>
        <v>153649</v>
      </c>
      <c r="E56" s="51">
        <f>ROUND('[2]Pop tot et prov'!$N$14*([2]MUYINGA!B5/[2]MUYINGA!$D$22),0)</f>
        <v>77606</v>
      </c>
      <c r="F56" s="51">
        <f>ROUND('[2]Pop tot et prov'!$N$14*([2]MUYINGA!C5/[2]MUYINGA!$D$22),0)</f>
        <v>80395</v>
      </c>
      <c r="G56" s="52">
        <f t="shared" ref="G56:G73" si="8">SUM(E56:F56)</f>
        <v>158001</v>
      </c>
      <c r="H56" s="51">
        <f>ROUND('[2]Pop tot et prov'!$N$15*([2]MUYINGA!B5/[2]MUYINGA!$D$22),0)</f>
        <v>79697</v>
      </c>
      <c r="I56" s="51">
        <f>ROUND('[2]Pop tot et prov'!$N$15*([2]MUYINGA!C5/[2]MUYINGA!$D$22),0)</f>
        <v>82561</v>
      </c>
      <c r="J56" s="52">
        <f t="shared" ref="J56:J73" si="9">SUM(H56:I56)</f>
        <v>162258</v>
      </c>
      <c r="K56" s="51">
        <f>ROUND('[2]Pop tot et prov'!$N$16*([2]MUYINGA!B5/[2]MUYINGA!$D$22),0)</f>
        <v>81727</v>
      </c>
      <c r="L56" s="51">
        <f>ROUND('[2]Pop tot et prov'!$N$16*([2]MUYINGA!C5/[2]MUYINGA!$D$22),0)</f>
        <v>84665</v>
      </c>
      <c r="M56" s="52">
        <f t="shared" ref="M56:M73" si="10">SUM(K56:L56)</f>
        <v>166392</v>
      </c>
    </row>
    <row r="57" spans="1:13">
      <c r="A57" s="56" t="s">
        <v>24</v>
      </c>
      <c r="B57" s="51">
        <f>ROUND('[2]Pop tot et prov'!$N$13*([2]MUYINGA!B6/[2]MUYINGA!$D$22),0)</f>
        <v>56036</v>
      </c>
      <c r="C57" s="51">
        <f>ROUND('[2]Pop tot et prov'!$N$13*([2]MUYINGA!C6/[2]MUYINGA!$D$22),0)</f>
        <v>59291</v>
      </c>
      <c r="D57" s="52">
        <f t="shared" si="7"/>
        <v>115327</v>
      </c>
      <c r="E57" s="51">
        <f>ROUND('[2]Pop tot et prov'!$N$14*([2]MUYINGA!B6/[2]MUYINGA!$D$22),0)</f>
        <v>57623</v>
      </c>
      <c r="F57" s="51">
        <f>ROUND('[2]Pop tot et prov'!$N$14*([2]MUYINGA!C6/[2]MUYINGA!$D$22),0)</f>
        <v>60970</v>
      </c>
      <c r="G57" s="52">
        <f t="shared" si="8"/>
        <v>118593</v>
      </c>
      <c r="H57" s="51">
        <f>ROUND('[2]Pop tot et prov'!$N$15*([2]MUYINGA!B6/[2]MUYINGA!$D$22),0)</f>
        <v>59175</v>
      </c>
      <c r="I57" s="51">
        <f>ROUND('[2]Pop tot et prov'!$N$15*([2]MUYINGA!C6/[2]MUYINGA!$D$22),0)</f>
        <v>62613</v>
      </c>
      <c r="J57" s="52">
        <f t="shared" si="9"/>
        <v>121788</v>
      </c>
      <c r="K57" s="51">
        <f>ROUND('[2]Pop tot et prov'!$N$16*([2]MUYINGA!B6/[2]MUYINGA!$D$22),0)</f>
        <v>60683</v>
      </c>
      <c r="L57" s="51">
        <f>ROUND('[2]Pop tot et prov'!$N$16*([2]MUYINGA!C6/[2]MUYINGA!$D$22),0)</f>
        <v>64208</v>
      </c>
      <c r="M57" s="52">
        <f t="shared" si="10"/>
        <v>124891</v>
      </c>
    </row>
    <row r="58" spans="1:13">
      <c r="A58" s="56" t="s">
        <v>25</v>
      </c>
      <c r="B58" s="51">
        <f>ROUND('[2]Pop tot et prov'!$N$13*([2]MUYINGA!B7/[2]MUYINGA!$D$22),0)</f>
        <v>48498</v>
      </c>
      <c r="C58" s="51">
        <f>ROUND('[2]Pop tot et prov'!$N$13*([2]MUYINGA!C7/[2]MUYINGA!$D$22),0)</f>
        <v>52380</v>
      </c>
      <c r="D58" s="52">
        <f t="shared" si="7"/>
        <v>100878</v>
      </c>
      <c r="E58" s="51">
        <f>ROUND('[2]Pop tot et prov'!$N$14*([2]MUYINGA!B7/[2]MUYINGA!$D$22),0)</f>
        <v>49871</v>
      </c>
      <c r="F58" s="51">
        <f>ROUND('[2]Pop tot et prov'!$N$14*([2]MUYINGA!C7/[2]MUYINGA!$D$22),0)</f>
        <v>53863</v>
      </c>
      <c r="G58" s="52">
        <f t="shared" si="8"/>
        <v>103734</v>
      </c>
      <c r="H58" s="51">
        <f>ROUND('[2]Pop tot et prov'!$N$15*([2]MUYINGA!B7/[2]MUYINGA!$D$22),0)</f>
        <v>51215</v>
      </c>
      <c r="I58" s="51">
        <f>ROUND('[2]Pop tot et prov'!$N$15*([2]MUYINGA!C7/[2]MUYINGA!$D$22),0)</f>
        <v>55315</v>
      </c>
      <c r="J58" s="52">
        <f t="shared" si="9"/>
        <v>106530</v>
      </c>
      <c r="K58" s="51">
        <f>ROUND('[2]Pop tot et prov'!$N$16*([2]MUYINGA!B7/[2]MUYINGA!$D$22),0)</f>
        <v>52520</v>
      </c>
      <c r="L58" s="51">
        <f>ROUND('[2]Pop tot et prov'!$N$16*([2]MUYINGA!C7/[2]MUYINGA!$D$22),0)</f>
        <v>56724</v>
      </c>
      <c r="M58" s="52">
        <f t="shared" si="10"/>
        <v>109244</v>
      </c>
    </row>
    <row r="59" spans="1:13">
      <c r="A59" s="56" t="s">
        <v>26</v>
      </c>
      <c r="B59" s="51">
        <f>ROUND('[2]Pop tot et prov'!$N$13*([2]MUYINGA!B8/[2]MUYINGA!$D$22),0)</f>
        <v>43909</v>
      </c>
      <c r="C59" s="51">
        <f>ROUND('[2]Pop tot et prov'!$N$13*([2]MUYINGA!C8/[2]MUYINGA!$D$22),0)</f>
        <v>49003</v>
      </c>
      <c r="D59" s="52">
        <f t="shared" si="7"/>
        <v>92912</v>
      </c>
      <c r="E59" s="51">
        <f>ROUND('[2]Pop tot et prov'!$N$14*([2]MUYINGA!B8/[2]MUYINGA!$D$22),0)</f>
        <v>45152</v>
      </c>
      <c r="F59" s="51">
        <f>ROUND('[2]Pop tot et prov'!$N$14*([2]MUYINGA!C8/[2]MUYINGA!$D$22),0)</f>
        <v>50390</v>
      </c>
      <c r="G59" s="52">
        <f t="shared" si="8"/>
        <v>95542</v>
      </c>
      <c r="H59" s="51">
        <f>ROUND('[2]Pop tot et prov'!$N$15*([2]MUYINGA!B8/[2]MUYINGA!$D$22),0)</f>
        <v>46369</v>
      </c>
      <c r="I59" s="51">
        <f>ROUND('[2]Pop tot et prov'!$N$15*([2]MUYINGA!C8/[2]MUYINGA!$D$22),0)</f>
        <v>51748</v>
      </c>
      <c r="J59" s="52">
        <f t="shared" si="9"/>
        <v>98117</v>
      </c>
      <c r="K59" s="51">
        <f>ROUND('[2]Pop tot et prov'!$N$16*([2]MUYINGA!B8/[2]MUYINGA!$D$22),0)</f>
        <v>47550</v>
      </c>
      <c r="L59" s="51">
        <f>ROUND('[2]Pop tot et prov'!$N$16*([2]MUYINGA!C8/[2]MUYINGA!$D$22),0)</f>
        <v>53067</v>
      </c>
      <c r="M59" s="52">
        <f t="shared" si="10"/>
        <v>100617</v>
      </c>
    </row>
    <row r="60" spans="1:13">
      <c r="A60" s="56" t="s">
        <v>27</v>
      </c>
      <c r="B60" s="51">
        <f>ROUND('[2]Pop tot et prov'!$N$13*([2]MUYINGA!B9/[2]MUYINGA!$D$22),0)</f>
        <v>33865</v>
      </c>
      <c r="C60" s="51">
        <f>ROUND('[2]Pop tot et prov'!$N$13*([2]MUYINGA!C9/[2]MUYINGA!$D$22),0)</f>
        <v>40422</v>
      </c>
      <c r="D60" s="52">
        <f t="shared" si="7"/>
        <v>74287</v>
      </c>
      <c r="E60" s="51">
        <f>ROUND('[2]Pop tot et prov'!$N$14*([2]MUYINGA!B9/[2]MUYINGA!$D$22),0)</f>
        <v>34824</v>
      </c>
      <c r="F60" s="51">
        <f>ROUND('[2]Pop tot et prov'!$N$14*([2]MUYINGA!C9/[2]MUYINGA!$D$22),0)</f>
        <v>41567</v>
      </c>
      <c r="G60" s="52">
        <f t="shared" si="8"/>
        <v>76391</v>
      </c>
      <c r="H60" s="51">
        <f>ROUND('[2]Pop tot et prov'!$N$15*([2]MUYINGA!B9/[2]MUYINGA!$D$22),0)</f>
        <v>35763</v>
      </c>
      <c r="I60" s="51">
        <f>ROUND('[2]Pop tot et prov'!$N$15*([2]MUYINGA!C9/[2]MUYINGA!$D$22),0)</f>
        <v>42687</v>
      </c>
      <c r="J60" s="52">
        <f t="shared" si="9"/>
        <v>78450</v>
      </c>
      <c r="K60" s="51">
        <f>ROUND('[2]Pop tot et prov'!$N$16*([2]MUYINGA!B9/[2]MUYINGA!$D$22),0)</f>
        <v>36674</v>
      </c>
      <c r="L60" s="51">
        <f>ROUND('[2]Pop tot et prov'!$N$16*([2]MUYINGA!C9/[2]MUYINGA!$D$22),0)</f>
        <v>43775</v>
      </c>
      <c r="M60" s="52">
        <f t="shared" si="10"/>
        <v>80449</v>
      </c>
    </row>
    <row r="61" spans="1:13">
      <c r="A61" s="56" t="s">
        <v>28</v>
      </c>
      <c r="B61" s="51">
        <f>ROUND('[2]Pop tot et prov'!$N$13*([2]MUYINGA!B10/[2]MUYINGA!$D$22),0)</f>
        <v>28385</v>
      </c>
      <c r="C61" s="51">
        <f>ROUND('[2]Pop tot et prov'!$N$13*([2]MUYINGA!C10/[2]MUYINGA!$D$22),0)</f>
        <v>29157</v>
      </c>
      <c r="D61" s="52">
        <f t="shared" si="7"/>
        <v>57542</v>
      </c>
      <c r="E61" s="51">
        <f>ROUND('[2]Pop tot et prov'!$N$14*([2]MUYINGA!B10/[2]MUYINGA!$D$22),0)</f>
        <v>29188</v>
      </c>
      <c r="F61" s="51">
        <f>ROUND('[2]Pop tot et prov'!$N$14*([2]MUYINGA!C10/[2]MUYINGA!$D$22),0)</f>
        <v>29983</v>
      </c>
      <c r="G61" s="52">
        <f t="shared" si="8"/>
        <v>59171</v>
      </c>
      <c r="H61" s="51">
        <f>ROUND('[2]Pop tot et prov'!$N$15*([2]MUYINGA!B10/[2]MUYINGA!$D$22),0)</f>
        <v>29975</v>
      </c>
      <c r="I61" s="51">
        <f>ROUND('[2]Pop tot et prov'!$N$15*([2]MUYINGA!C10/[2]MUYINGA!$D$22),0)</f>
        <v>30791</v>
      </c>
      <c r="J61" s="52">
        <f t="shared" si="9"/>
        <v>60766</v>
      </c>
      <c r="K61" s="51">
        <f>ROUND('[2]Pop tot et prov'!$N$16*([2]MUYINGA!B10/[2]MUYINGA!$D$22),0)</f>
        <v>30739</v>
      </c>
      <c r="L61" s="51">
        <f>ROUND('[2]Pop tot et prov'!$N$16*([2]MUYINGA!C10/[2]MUYINGA!$D$22),0)</f>
        <v>31575</v>
      </c>
      <c r="M61" s="52">
        <f t="shared" si="10"/>
        <v>62314</v>
      </c>
    </row>
    <row r="62" spans="1:13">
      <c r="A62" s="56" t="s">
        <v>29</v>
      </c>
      <c r="B62" s="51">
        <f>ROUND('[2]Pop tot et prov'!$N$13*([2]MUYINGA!B11/[2]MUYINGA!$D$22),0)</f>
        <v>19995</v>
      </c>
      <c r="C62" s="51">
        <f>ROUND('[2]Pop tot et prov'!$N$13*([2]MUYINGA!C11/[2]MUYINGA!$D$22),0)</f>
        <v>20255</v>
      </c>
      <c r="D62" s="52">
        <f t="shared" si="7"/>
        <v>40250</v>
      </c>
      <c r="E62" s="51">
        <f>ROUND('[2]Pop tot et prov'!$N$14*([2]MUYINGA!B11/[2]MUYINGA!$D$22),0)</f>
        <v>20561</v>
      </c>
      <c r="F62" s="51">
        <f>ROUND('[2]Pop tot et prov'!$N$14*([2]MUYINGA!C11/[2]MUYINGA!$D$22),0)</f>
        <v>20829</v>
      </c>
      <c r="G62" s="52">
        <f t="shared" si="8"/>
        <v>41390</v>
      </c>
      <c r="H62" s="51">
        <f>ROUND('[2]Pop tot et prov'!$N$15*([2]MUYINGA!B11/[2]MUYINGA!$D$22),0)</f>
        <v>21115</v>
      </c>
      <c r="I62" s="51">
        <f>ROUND('[2]Pop tot et prov'!$N$15*([2]MUYINGA!C11/[2]MUYINGA!$D$22),0)</f>
        <v>21390</v>
      </c>
      <c r="J62" s="52">
        <f t="shared" si="9"/>
        <v>42505</v>
      </c>
      <c r="K62" s="51">
        <f>ROUND('[2]Pop tot et prov'!$N$16*([2]MUYINGA!B11/[2]MUYINGA!$D$22),0)</f>
        <v>21653</v>
      </c>
      <c r="L62" s="51">
        <f>ROUND('[2]Pop tot et prov'!$N$16*([2]MUYINGA!C11/[2]MUYINGA!$D$22),0)</f>
        <v>21935</v>
      </c>
      <c r="M62" s="52">
        <f t="shared" si="10"/>
        <v>43588</v>
      </c>
    </row>
    <row r="63" spans="1:13">
      <c r="A63" s="56" t="s">
        <v>30</v>
      </c>
      <c r="B63" s="51">
        <f>ROUND('[2]Pop tot et prov'!$N$13*([2]MUYINGA!B12/[2]MUYINGA!$D$22),0)</f>
        <v>17113</v>
      </c>
      <c r="C63" s="51">
        <f>ROUND('[2]Pop tot et prov'!$N$13*([2]MUYINGA!C12/[2]MUYINGA!$D$22),0)</f>
        <v>17256</v>
      </c>
      <c r="D63" s="52">
        <f t="shared" si="7"/>
        <v>34369</v>
      </c>
      <c r="E63" s="51">
        <f>ROUND('[2]Pop tot et prov'!$N$14*([2]MUYINGA!B12/[2]MUYINGA!$D$22),0)</f>
        <v>17598</v>
      </c>
      <c r="F63" s="51">
        <f>ROUND('[2]Pop tot et prov'!$N$14*([2]MUYINGA!C12/[2]MUYINGA!$D$22),0)</f>
        <v>17745</v>
      </c>
      <c r="G63" s="52">
        <f t="shared" si="8"/>
        <v>35343</v>
      </c>
      <c r="H63" s="51">
        <f>ROUND('[2]Pop tot et prov'!$N$15*([2]MUYINGA!B12/[2]MUYINGA!$D$22),0)</f>
        <v>18072</v>
      </c>
      <c r="I63" s="51">
        <f>ROUND('[2]Pop tot et prov'!$N$15*([2]MUYINGA!C12/[2]MUYINGA!$D$22),0)</f>
        <v>18223</v>
      </c>
      <c r="J63" s="52">
        <f t="shared" si="9"/>
        <v>36295</v>
      </c>
      <c r="K63" s="51">
        <f>ROUND('[2]Pop tot et prov'!$N$16*([2]MUYINGA!B12/[2]MUYINGA!$D$22),0)</f>
        <v>18532</v>
      </c>
      <c r="L63" s="51">
        <f>ROUND('[2]Pop tot et prov'!$N$16*([2]MUYINGA!C12/[2]MUYINGA!$D$22),0)</f>
        <v>18687</v>
      </c>
      <c r="M63" s="52">
        <f t="shared" si="10"/>
        <v>37219</v>
      </c>
    </row>
    <row r="64" spans="1:13">
      <c r="A64" s="56" t="s">
        <v>31</v>
      </c>
      <c r="B64" s="51">
        <f>ROUND('[2]Pop tot et prov'!$N$13*([2]MUYINGA!B13/[2]MUYINGA!$D$22),0)</f>
        <v>14324</v>
      </c>
      <c r="C64" s="51">
        <f>ROUND('[2]Pop tot et prov'!$N$13*([2]MUYINGA!C13/[2]MUYINGA!$D$22),0)</f>
        <v>13989</v>
      </c>
      <c r="D64" s="52">
        <f t="shared" si="7"/>
        <v>28313</v>
      </c>
      <c r="E64" s="51">
        <f>ROUND('[2]Pop tot et prov'!$N$14*([2]MUYINGA!B13/[2]MUYINGA!$D$22),0)</f>
        <v>14729</v>
      </c>
      <c r="F64" s="51">
        <f>ROUND('[2]Pop tot et prov'!$N$14*([2]MUYINGA!C13/[2]MUYINGA!$D$22),0)</f>
        <v>14386</v>
      </c>
      <c r="G64" s="52">
        <f t="shared" si="8"/>
        <v>29115</v>
      </c>
      <c r="H64" s="51">
        <f>ROUND('[2]Pop tot et prov'!$N$15*([2]MUYINGA!B13/[2]MUYINGA!$D$22),0)</f>
        <v>15126</v>
      </c>
      <c r="I64" s="51">
        <f>ROUND('[2]Pop tot et prov'!$N$15*([2]MUYINGA!C13/[2]MUYINGA!$D$22),0)</f>
        <v>14773</v>
      </c>
      <c r="J64" s="52">
        <f t="shared" si="9"/>
        <v>29899</v>
      </c>
      <c r="K64" s="51">
        <f>ROUND('[2]Pop tot et prov'!$N$16*([2]MUYINGA!B13/[2]MUYINGA!$D$22),0)</f>
        <v>15511</v>
      </c>
      <c r="L64" s="51">
        <f>ROUND('[2]Pop tot et prov'!$N$16*([2]MUYINGA!C13/[2]MUYINGA!$D$22),0)</f>
        <v>15150</v>
      </c>
      <c r="M64" s="52">
        <f t="shared" si="10"/>
        <v>30661</v>
      </c>
    </row>
    <row r="65" spans="1:13">
      <c r="A65" s="56" t="s">
        <v>32</v>
      </c>
      <c r="B65" s="51">
        <f>ROUND('[2]Pop tot et prov'!$N$13*([2]MUYINGA!B14/[2]MUYINGA!$D$22),0)</f>
        <v>14437</v>
      </c>
      <c r="C65" s="51">
        <f>ROUND('[2]Pop tot et prov'!$N$13*([2]MUYINGA!C14/[2]MUYINGA!$D$22),0)</f>
        <v>13001</v>
      </c>
      <c r="D65" s="52">
        <f t="shared" si="7"/>
        <v>27438</v>
      </c>
      <c r="E65" s="51">
        <f>ROUND('[2]Pop tot et prov'!$N$14*([2]MUYINGA!B14/[2]MUYINGA!$D$22),0)</f>
        <v>14845</v>
      </c>
      <c r="F65" s="51">
        <f>ROUND('[2]Pop tot et prov'!$N$14*([2]MUYINGA!C14/[2]MUYINGA!$D$22),0)</f>
        <v>13369</v>
      </c>
      <c r="G65" s="52">
        <f t="shared" si="8"/>
        <v>28214</v>
      </c>
      <c r="H65" s="51">
        <f>ROUND('[2]Pop tot et prov'!$N$15*([2]MUYINGA!B14/[2]MUYINGA!$D$22),0)</f>
        <v>15245</v>
      </c>
      <c r="I65" s="51">
        <f>ROUND('[2]Pop tot et prov'!$N$15*([2]MUYINGA!C14/[2]MUYINGA!$D$22),0)</f>
        <v>13730</v>
      </c>
      <c r="J65" s="52">
        <f t="shared" si="9"/>
        <v>28975</v>
      </c>
      <c r="K65" s="51">
        <f>ROUND('[2]Pop tot et prov'!$N$16*([2]MUYINGA!B14/[2]MUYINGA!$D$22),0)</f>
        <v>15634</v>
      </c>
      <c r="L65" s="51">
        <f>ROUND('[2]Pop tot et prov'!$N$16*([2]MUYINGA!C14/[2]MUYINGA!$D$22),0)</f>
        <v>14079</v>
      </c>
      <c r="M65" s="52">
        <f t="shared" si="10"/>
        <v>29713</v>
      </c>
    </row>
    <row r="66" spans="1:13">
      <c r="A66" s="56" t="s">
        <v>33</v>
      </c>
      <c r="B66" s="51">
        <f>ROUND('[2]Pop tot et prov'!$N$13*([2]MUYINGA!B15/[2]MUYINGA!$D$22),0)</f>
        <v>11401</v>
      </c>
      <c r="C66" s="51">
        <f>ROUND('[2]Pop tot et prov'!$N$13*([2]MUYINGA!C15/[2]MUYINGA!$D$22),0)</f>
        <v>10793</v>
      </c>
      <c r="D66" s="52">
        <f t="shared" si="7"/>
        <v>22194</v>
      </c>
      <c r="E66" s="51">
        <f>ROUND('[2]Pop tot et prov'!$N$14*([2]MUYINGA!B15/[2]MUYINGA!$D$22),0)</f>
        <v>11724</v>
      </c>
      <c r="F66" s="51">
        <f>ROUND('[2]Pop tot et prov'!$N$14*([2]MUYINGA!C15/[2]MUYINGA!$D$22),0)</f>
        <v>11099</v>
      </c>
      <c r="G66" s="52">
        <f t="shared" si="8"/>
        <v>22823</v>
      </c>
      <c r="H66" s="51">
        <f>ROUND('[2]Pop tot et prov'!$N$15*([2]MUYINGA!B15/[2]MUYINGA!$D$22),0)</f>
        <v>12040</v>
      </c>
      <c r="I66" s="51">
        <f>ROUND('[2]Pop tot et prov'!$N$15*([2]MUYINGA!C15/[2]MUYINGA!$D$22),0)</f>
        <v>11398</v>
      </c>
      <c r="J66" s="52">
        <f t="shared" si="9"/>
        <v>23438</v>
      </c>
      <c r="K66" s="51">
        <f>ROUND('[2]Pop tot et prov'!$N$16*([2]MUYINGA!B15/[2]MUYINGA!$D$22),0)</f>
        <v>12347</v>
      </c>
      <c r="L66" s="51">
        <f>ROUND('[2]Pop tot et prov'!$N$16*([2]MUYINGA!C15/[2]MUYINGA!$D$22),0)</f>
        <v>11688</v>
      </c>
      <c r="M66" s="52">
        <f t="shared" si="10"/>
        <v>24035</v>
      </c>
    </row>
    <row r="67" spans="1:13">
      <c r="A67" s="56" t="s">
        <v>34</v>
      </c>
      <c r="B67" s="51">
        <f>ROUND('[2]Pop tot et prov'!$N$13*([2]MUYINGA!B16/[2]MUYINGA!$D$22),0)</f>
        <v>7706</v>
      </c>
      <c r="C67" s="51">
        <f>ROUND('[2]Pop tot et prov'!$N$13*([2]MUYINGA!C16/[2]MUYINGA!$D$22),0)</f>
        <v>6700</v>
      </c>
      <c r="D67" s="52">
        <f t="shared" si="7"/>
        <v>14406</v>
      </c>
      <c r="E67" s="51">
        <f>ROUND('[2]Pop tot et prov'!$N$14*([2]MUYINGA!B16/[2]MUYINGA!$D$22),0)</f>
        <v>7924</v>
      </c>
      <c r="F67" s="51">
        <f>ROUND('[2]Pop tot et prov'!$N$14*([2]MUYINGA!C16/[2]MUYINGA!$D$22),0)</f>
        <v>6890</v>
      </c>
      <c r="G67" s="52">
        <f t="shared" si="8"/>
        <v>14814</v>
      </c>
      <c r="H67" s="51">
        <f>ROUND('[2]Pop tot et prov'!$N$15*([2]MUYINGA!B16/[2]MUYINGA!$D$22),0)</f>
        <v>8138</v>
      </c>
      <c r="I67" s="51">
        <f>ROUND('[2]Pop tot et prov'!$N$15*([2]MUYINGA!C16/[2]MUYINGA!$D$22),0)</f>
        <v>7076</v>
      </c>
      <c r="J67" s="52">
        <f t="shared" si="9"/>
        <v>15214</v>
      </c>
      <c r="K67" s="51">
        <f>ROUND('[2]Pop tot et prov'!$N$16*([2]MUYINGA!B16/[2]MUYINGA!$D$22),0)</f>
        <v>8345</v>
      </c>
      <c r="L67" s="51">
        <f>ROUND('[2]Pop tot et prov'!$N$16*([2]MUYINGA!C16/[2]MUYINGA!$D$22),0)</f>
        <v>7256</v>
      </c>
      <c r="M67" s="52">
        <f t="shared" si="10"/>
        <v>15601</v>
      </c>
    </row>
    <row r="68" spans="1:13">
      <c r="A68" s="56" t="s">
        <v>35</v>
      </c>
      <c r="B68" s="51">
        <f>ROUND('[2]Pop tot et prov'!$N$13*([2]MUYINGA!B17/[2]MUYINGA!$D$22),0)</f>
        <v>5044</v>
      </c>
      <c r="C68" s="51">
        <f>ROUND('[2]Pop tot et prov'!$N$13*([2]MUYINGA!C17/[2]MUYINGA!$D$22),0)</f>
        <v>5123</v>
      </c>
      <c r="D68" s="52">
        <f t="shared" si="7"/>
        <v>10167</v>
      </c>
      <c r="E68" s="51">
        <f>ROUND('[2]Pop tot et prov'!$N$14*([2]MUYINGA!B17/[2]MUYINGA!$D$22),0)</f>
        <v>5187</v>
      </c>
      <c r="F68" s="51">
        <f>ROUND('[2]Pop tot et prov'!$N$14*([2]MUYINGA!C17/[2]MUYINGA!$D$22),0)</f>
        <v>5268</v>
      </c>
      <c r="G68" s="52">
        <f t="shared" si="8"/>
        <v>10455</v>
      </c>
      <c r="H68" s="51">
        <f>ROUND('[2]Pop tot et prov'!$N$15*([2]MUYINGA!B17/[2]MUYINGA!$D$22),0)</f>
        <v>5326</v>
      </c>
      <c r="I68" s="51">
        <f>ROUND('[2]Pop tot et prov'!$N$15*([2]MUYINGA!C17/[2]MUYINGA!$D$22),0)</f>
        <v>5410</v>
      </c>
      <c r="J68" s="52">
        <f t="shared" si="9"/>
        <v>10736</v>
      </c>
      <c r="K68" s="51">
        <f>ROUND('[2]Pop tot et prov'!$N$16*([2]MUYINGA!B17/[2]MUYINGA!$D$22),0)</f>
        <v>5462</v>
      </c>
      <c r="L68" s="51">
        <f>ROUND('[2]Pop tot et prov'!$N$16*([2]MUYINGA!C17/[2]MUYINGA!$D$22),0)</f>
        <v>5548</v>
      </c>
      <c r="M68" s="52">
        <f t="shared" si="10"/>
        <v>11010</v>
      </c>
    </row>
    <row r="69" spans="1:13">
      <c r="A69" s="56" t="s">
        <v>36</v>
      </c>
      <c r="B69" s="51">
        <f>ROUND('[2]Pop tot et prov'!$N$13*([2]MUYINGA!B18/[2]MUYINGA!$D$22),0)</f>
        <v>3338</v>
      </c>
      <c r="C69" s="51">
        <f>ROUND('[2]Pop tot et prov'!$N$13*([2]MUYINGA!C18/[2]MUYINGA!$D$22),0)</f>
        <v>3216</v>
      </c>
      <c r="D69" s="52">
        <f t="shared" si="7"/>
        <v>6554</v>
      </c>
      <c r="E69" s="51">
        <f>ROUND('[2]Pop tot et prov'!$N$14*([2]MUYINGA!B18/[2]MUYINGA!$D$22),0)</f>
        <v>3433</v>
      </c>
      <c r="F69" s="51">
        <f>ROUND('[2]Pop tot et prov'!$N$14*([2]MUYINGA!C18/[2]MUYINGA!$D$22),0)</f>
        <v>3307</v>
      </c>
      <c r="G69" s="52">
        <f t="shared" si="8"/>
        <v>6740</v>
      </c>
      <c r="H69" s="51">
        <f>ROUND('[2]Pop tot et prov'!$N$15*([2]MUYINGA!B18/[2]MUYINGA!$D$22),0)</f>
        <v>3525</v>
      </c>
      <c r="I69" s="51">
        <f>ROUND('[2]Pop tot et prov'!$N$15*([2]MUYINGA!C18/[2]MUYINGA!$D$22),0)</f>
        <v>3397</v>
      </c>
      <c r="J69" s="52">
        <f t="shared" si="9"/>
        <v>6922</v>
      </c>
      <c r="K69" s="51">
        <f>ROUND('[2]Pop tot et prov'!$N$16*([2]MUYINGA!B18/[2]MUYINGA!$D$22),0)</f>
        <v>3615</v>
      </c>
      <c r="L69" s="51">
        <f>ROUND('[2]Pop tot et prov'!$N$16*([2]MUYINGA!C18/[2]MUYINGA!$D$22),0)</f>
        <v>3483</v>
      </c>
      <c r="M69" s="52">
        <f t="shared" si="10"/>
        <v>7098</v>
      </c>
    </row>
    <row r="70" spans="1:13">
      <c r="A70" s="56" t="s">
        <v>37</v>
      </c>
      <c r="B70" s="51">
        <f>ROUND('[2]Pop tot et prov'!$N$13*([2]MUYINGA!B19/[2]MUYINGA!$D$22),0)</f>
        <v>2640</v>
      </c>
      <c r="C70" s="51">
        <f>ROUND('[2]Pop tot et prov'!$N$13*([2]MUYINGA!C19/[2]MUYINGA!$D$22),0)</f>
        <v>3705</v>
      </c>
      <c r="D70" s="52">
        <f t="shared" si="7"/>
        <v>6345</v>
      </c>
      <c r="E70" s="51">
        <f>ROUND('[2]Pop tot et prov'!$N$14*([2]MUYINGA!B19/[2]MUYINGA!$D$22),0)</f>
        <v>2715</v>
      </c>
      <c r="F70" s="51">
        <f>ROUND('[2]Pop tot et prov'!$N$14*([2]MUYINGA!C19/[2]MUYINGA!$D$22),0)</f>
        <v>3810</v>
      </c>
      <c r="G70" s="52">
        <f t="shared" si="8"/>
        <v>6525</v>
      </c>
      <c r="H70" s="51">
        <f>ROUND('[2]Pop tot et prov'!$N$15*([2]MUYINGA!B19/[2]MUYINGA!$D$22),0)</f>
        <v>2788</v>
      </c>
      <c r="I70" s="51">
        <f>ROUND('[2]Pop tot et prov'!$N$15*([2]MUYINGA!C19/[2]MUYINGA!$D$22),0)</f>
        <v>3912</v>
      </c>
      <c r="J70" s="52">
        <f t="shared" si="9"/>
        <v>6700</v>
      </c>
      <c r="K70" s="51">
        <f>ROUND('[2]Pop tot et prov'!$N$16*([2]MUYINGA!B19/[2]MUYINGA!$D$22),0)</f>
        <v>2859</v>
      </c>
      <c r="L70" s="51">
        <f>ROUND('[2]Pop tot et prov'!$N$16*([2]MUYINGA!C19/[2]MUYINGA!$D$22),0)</f>
        <v>4012</v>
      </c>
      <c r="M70" s="52">
        <f t="shared" si="10"/>
        <v>6871</v>
      </c>
    </row>
    <row r="71" spans="1:13">
      <c r="A71" s="56" t="s">
        <v>38</v>
      </c>
      <c r="B71" s="51">
        <f>ROUND('[2]Pop tot et prov'!$N$13*([2]MUYINGA!B20/[2]MUYINGA!$D$22),0)</f>
        <v>2050</v>
      </c>
      <c r="C71" s="51">
        <f>ROUND('[2]Pop tot et prov'!$N$13*([2]MUYINGA!C20/[2]MUYINGA!$D$22),0)</f>
        <v>1999</v>
      </c>
      <c r="D71" s="52">
        <f t="shared" si="7"/>
        <v>4049</v>
      </c>
      <c r="E71" s="51">
        <f>ROUND('[2]Pop tot et prov'!$N$14*([2]MUYINGA!B20/[2]MUYINGA!$D$22),0)</f>
        <v>2108</v>
      </c>
      <c r="F71" s="51">
        <f>ROUND('[2]Pop tot et prov'!$N$14*([2]MUYINGA!C20/[2]MUYINGA!$D$22),0)</f>
        <v>2056</v>
      </c>
      <c r="G71" s="52">
        <f t="shared" si="8"/>
        <v>4164</v>
      </c>
      <c r="H71" s="51">
        <f>ROUND('[2]Pop tot et prov'!$N$15*([2]MUYINGA!B20/[2]MUYINGA!$D$22),0)</f>
        <v>2164</v>
      </c>
      <c r="I71" s="51">
        <f>ROUND('[2]Pop tot et prov'!$N$15*([2]MUYINGA!C20/[2]MUYINGA!$D$22),0)</f>
        <v>2111</v>
      </c>
      <c r="J71" s="52">
        <f t="shared" si="9"/>
        <v>4275</v>
      </c>
      <c r="K71" s="51">
        <f>ROUND('[2]Pop tot et prov'!$N$16*([2]MUYINGA!B20/[2]MUYINGA!$D$22),0)</f>
        <v>2220</v>
      </c>
      <c r="L71" s="51">
        <f>ROUND('[2]Pop tot et prov'!$N$16*([2]MUYINGA!C20/[2]MUYINGA!$D$22),0)</f>
        <v>2165</v>
      </c>
      <c r="M71" s="52">
        <f t="shared" si="10"/>
        <v>4385</v>
      </c>
    </row>
    <row r="72" spans="1:13">
      <c r="A72" s="56" t="s">
        <v>39</v>
      </c>
      <c r="B72" s="51">
        <f>ROUND('[2]Pop tot et prov'!$N$13*([2]MUYINGA!B21/[2]MUYINGA!$D$22),0)</f>
        <v>2630</v>
      </c>
      <c r="C72" s="51">
        <f>ROUND('[2]Pop tot et prov'!$N$13*([2]MUYINGA!C21/[2]MUYINGA!$D$22),0)</f>
        <v>2933</v>
      </c>
      <c r="D72" s="52">
        <f t="shared" si="7"/>
        <v>5563</v>
      </c>
      <c r="E72" s="51">
        <f>ROUND('[2]Pop tot et prov'!$N$14*([2]MUYINGA!B21/[2]MUYINGA!$D$22),0)</f>
        <v>2704</v>
      </c>
      <c r="F72" s="51">
        <f>ROUND('[2]Pop tot et prov'!$N$14*([2]MUYINGA!C21/[2]MUYINGA!$D$22),0)</f>
        <v>3016</v>
      </c>
      <c r="G72" s="52">
        <f t="shared" si="8"/>
        <v>5720</v>
      </c>
      <c r="H72" s="51">
        <f>ROUND('[2]Pop tot et prov'!$N$15*([2]MUYINGA!B21/[2]MUYINGA!$D$22),0)</f>
        <v>2777</v>
      </c>
      <c r="I72" s="51">
        <f>ROUND('[2]Pop tot et prov'!$N$15*([2]MUYINGA!C21/[2]MUYINGA!$D$22),0)</f>
        <v>3097</v>
      </c>
      <c r="J72" s="52">
        <f t="shared" si="9"/>
        <v>5874</v>
      </c>
      <c r="K72" s="51">
        <f>ROUND('[2]Pop tot et prov'!$N$16*([2]MUYINGA!B21/[2]MUYINGA!$D$22),0)</f>
        <v>2848</v>
      </c>
      <c r="L72" s="51">
        <f>ROUND('[2]Pop tot et prov'!$N$16*([2]MUYINGA!C21/[2]MUYINGA!$D$22),0)</f>
        <v>3176</v>
      </c>
      <c r="M72" s="52">
        <f t="shared" si="10"/>
        <v>6024</v>
      </c>
    </row>
    <row r="73" spans="1:13">
      <c r="A73" s="49" t="s">
        <v>20</v>
      </c>
      <c r="B73" s="51">
        <f>SUM(B56:B72)</f>
        <v>386839</v>
      </c>
      <c r="C73" s="55">
        <f>SUM(C56:C72)</f>
        <v>407404</v>
      </c>
      <c r="D73" s="52">
        <f t="shared" si="7"/>
        <v>794243</v>
      </c>
      <c r="E73" s="51">
        <f>SUM(E56:E72)</f>
        <v>397792</v>
      </c>
      <c r="F73" s="55">
        <f>SUM(F56:F72)</f>
        <v>418943</v>
      </c>
      <c r="G73" s="52">
        <f t="shared" si="8"/>
        <v>816735</v>
      </c>
      <c r="H73" s="51">
        <f>SUM(H56:H72)</f>
        <v>408510</v>
      </c>
      <c r="I73" s="55">
        <f>SUM(I56:I72)</f>
        <v>430232</v>
      </c>
      <c r="J73" s="52">
        <f t="shared" si="9"/>
        <v>838742</v>
      </c>
      <c r="K73" s="51">
        <f>SUM(K56:K72)</f>
        <v>418919</v>
      </c>
      <c r="L73" s="55">
        <f>SUM(L56:L72)</f>
        <v>441193</v>
      </c>
      <c r="M73" s="52">
        <f t="shared" si="10"/>
        <v>860112</v>
      </c>
    </row>
    <row r="74" spans="1:13">
      <c r="A74" s="24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118" t="s">
        <v>21</v>
      </c>
      <c r="B75" s="108">
        <v>2020</v>
      </c>
      <c r="C75" s="108"/>
      <c r="D75" s="108"/>
      <c r="E75" s="108">
        <v>2021</v>
      </c>
      <c r="F75" s="108"/>
      <c r="G75" s="108"/>
      <c r="H75" s="108">
        <v>2022</v>
      </c>
      <c r="I75" s="108"/>
      <c r="J75" s="108"/>
      <c r="K75" s="108">
        <v>2023</v>
      </c>
      <c r="L75" s="108"/>
      <c r="M75" s="108"/>
    </row>
    <row r="76" spans="1:13">
      <c r="A76" s="118"/>
      <c r="B76" s="80" t="s">
        <v>57</v>
      </c>
      <c r="C76" s="80" t="s">
        <v>58</v>
      </c>
      <c r="D76" s="80" t="s">
        <v>59</v>
      </c>
      <c r="E76" s="80" t="s">
        <v>57</v>
      </c>
      <c r="F76" s="80" t="s">
        <v>58</v>
      </c>
      <c r="G76" s="80" t="s">
        <v>59</v>
      </c>
      <c r="H76" s="80" t="s">
        <v>57</v>
      </c>
      <c r="I76" s="80" t="s">
        <v>58</v>
      </c>
      <c r="J76" s="80" t="s">
        <v>59</v>
      </c>
      <c r="K76" s="80" t="s">
        <v>57</v>
      </c>
      <c r="L76" s="80" t="s">
        <v>58</v>
      </c>
      <c r="M76" s="80" t="s">
        <v>59</v>
      </c>
    </row>
    <row r="77" spans="1:13">
      <c r="A77" s="56" t="s">
        <v>23</v>
      </c>
      <c r="B77" s="51">
        <f>ROUND('[2]Pop tot et prov'!$N$17*([2]MUYINGA!B5/[2]MUYINGA!$D$22),0)</f>
        <v>83684</v>
      </c>
      <c r="C77" s="51">
        <f>ROUND('[2]Pop tot et prov'!$N$17*([2]MUYINGA!C5/[2]MUYINGA!$D$22),0)</f>
        <v>86692</v>
      </c>
      <c r="D77" s="52">
        <f t="shared" ref="D77:D94" si="11">SUM(B77:C77)</f>
        <v>170376</v>
      </c>
      <c r="E77" s="51">
        <f>ROUND('[2]Pop tot et prov'!$N$18*([2]MUYINGA!B5/[2]MUYINGA!$D$22),0)</f>
        <v>85554</v>
      </c>
      <c r="F77" s="51">
        <f>ROUND('[2]Pop tot et prov'!$N$18*([2]MUYINGA!C5/[2]MUYINGA!$D$22),0)</f>
        <v>88630</v>
      </c>
      <c r="G77" s="52">
        <f t="shared" ref="G77:G94" si="12">SUM(E77:F77)</f>
        <v>174184</v>
      </c>
      <c r="H77" s="51">
        <f>ROUND('[2]Pop tot et prov'!$N$19*([2]MUYINGA!B5/[2]MUYINGA!$D$22),0)</f>
        <v>87326</v>
      </c>
      <c r="I77" s="51">
        <f>ROUND('[2]Pop tot et prov'!$N$19*([2]MUYINGA!C5/[2]MUYINGA!$D$22),0)</f>
        <v>90465</v>
      </c>
      <c r="J77" s="52">
        <f t="shared" ref="J77:J94" si="13">SUM(H77:I77)</f>
        <v>177791</v>
      </c>
      <c r="K77" s="51">
        <f>ROUND('[2]Pop tot et prov'!$N$20*([2]MUYINGA!B5/[2]MUYINGA!$D$22),0)</f>
        <v>88990</v>
      </c>
      <c r="L77" s="51">
        <f>ROUND('[2]Pop tot et prov'!$N$20*([2]MUYINGA!C5/[2]MUYINGA!$D$22),0)</f>
        <v>92189</v>
      </c>
      <c r="M77" s="52">
        <f t="shared" ref="M77:M94" si="14">SUM(K77:L77)</f>
        <v>181179</v>
      </c>
    </row>
    <row r="78" spans="1:13">
      <c r="A78" s="56" t="s">
        <v>24</v>
      </c>
      <c r="B78" s="51">
        <f>ROUND('[2]Pop tot et prov'!$N$17*([2]MUYINGA!B6/[2]MUYINGA!$D$22),0)</f>
        <v>62136</v>
      </c>
      <c r="C78" s="51">
        <f>ROUND('[2]Pop tot et prov'!$N$17*([2]MUYINGA!C6/[2]MUYINGA!$D$22),0)</f>
        <v>65746</v>
      </c>
      <c r="D78" s="52">
        <f t="shared" si="11"/>
        <v>127882</v>
      </c>
      <c r="E78" s="51">
        <f>ROUND('[2]Pop tot et prov'!$N$18*([2]MUYINGA!B6/[2]MUYINGA!$D$22),0)</f>
        <v>63525</v>
      </c>
      <c r="F78" s="51">
        <f>ROUND('[2]Pop tot et prov'!$N$18*([2]MUYINGA!C6/[2]MUYINGA!$D$22),0)</f>
        <v>67215</v>
      </c>
      <c r="G78" s="52">
        <f t="shared" si="12"/>
        <v>130740</v>
      </c>
      <c r="H78" s="51">
        <f>ROUND('[2]Pop tot et prov'!$N$19*([2]MUYINGA!B6/[2]MUYINGA!$D$22),0)</f>
        <v>64840</v>
      </c>
      <c r="I78" s="51">
        <f>ROUND('[2]Pop tot et prov'!$N$19*([2]MUYINGA!C6/[2]MUYINGA!$D$22),0)</f>
        <v>68607</v>
      </c>
      <c r="J78" s="52">
        <f t="shared" si="13"/>
        <v>133447</v>
      </c>
      <c r="K78" s="51">
        <f>ROUND('[2]Pop tot et prov'!$N$20*([2]MUYINGA!B6/[2]MUYINGA!$D$22),0)</f>
        <v>66076</v>
      </c>
      <c r="L78" s="51">
        <f>ROUND('[2]Pop tot et prov'!$N$20*([2]MUYINGA!C6/[2]MUYINGA!$D$22),0)</f>
        <v>69914</v>
      </c>
      <c r="M78" s="52">
        <f t="shared" si="14"/>
        <v>135990</v>
      </c>
    </row>
    <row r="79" spans="1:13">
      <c r="A79" s="56" t="s">
        <v>25</v>
      </c>
      <c r="B79" s="51">
        <f>ROUND('[2]Pop tot et prov'!$N$17*([2]MUYINGA!B7/[2]MUYINGA!$D$22),0)</f>
        <v>53777</v>
      </c>
      <c r="C79" s="51">
        <f>ROUND('[2]Pop tot et prov'!$N$17*([2]MUYINGA!C7/[2]MUYINGA!$D$22),0)</f>
        <v>58082</v>
      </c>
      <c r="D79" s="52">
        <f t="shared" si="11"/>
        <v>111859</v>
      </c>
      <c r="E79" s="51">
        <f>ROUND('[2]Pop tot et prov'!$N$18*([2]MUYINGA!B7/[2]MUYINGA!$D$22),0)</f>
        <v>54979</v>
      </c>
      <c r="F79" s="51">
        <f>ROUND('[2]Pop tot et prov'!$N$18*([2]MUYINGA!C7/[2]MUYINGA!$D$22),0)</f>
        <v>59380</v>
      </c>
      <c r="G79" s="52">
        <f t="shared" si="12"/>
        <v>114359</v>
      </c>
      <c r="H79" s="51">
        <f>ROUND('[2]Pop tot et prov'!$N$19*([2]MUYINGA!B7/[2]MUYINGA!$D$22),0)</f>
        <v>56118</v>
      </c>
      <c r="I79" s="51">
        <f>ROUND('[2]Pop tot et prov'!$N$19*([2]MUYINGA!C7/[2]MUYINGA!$D$22),0)</f>
        <v>60610</v>
      </c>
      <c r="J79" s="52">
        <f t="shared" si="13"/>
        <v>116728</v>
      </c>
      <c r="K79" s="51">
        <f>ROUND('[2]Pop tot et prov'!$N$20*([2]MUYINGA!B7/[2]MUYINGA!$D$22),0)</f>
        <v>57187</v>
      </c>
      <c r="L79" s="51">
        <f>ROUND('[2]Pop tot et prov'!$N$20*([2]MUYINGA!C7/[2]MUYINGA!$D$22),0)</f>
        <v>61765</v>
      </c>
      <c r="M79" s="52">
        <f t="shared" si="14"/>
        <v>118952</v>
      </c>
    </row>
    <row r="80" spans="1:13">
      <c r="A80" s="56" t="s">
        <v>26</v>
      </c>
      <c r="B80" s="51">
        <f>ROUND('[2]Pop tot et prov'!$N$17*([2]MUYINGA!B8/[2]MUYINGA!$D$22),0)</f>
        <v>48689</v>
      </c>
      <c r="C80" s="51">
        <f>ROUND('[2]Pop tot et prov'!$N$17*([2]MUYINGA!C8/[2]MUYINGA!$D$22),0)</f>
        <v>54337</v>
      </c>
      <c r="D80" s="52">
        <f t="shared" si="11"/>
        <v>103026</v>
      </c>
      <c r="E80" s="51">
        <f>ROUND('[2]Pop tot et prov'!$N$18*([2]MUYINGA!B8/[2]MUYINGA!$D$22),0)</f>
        <v>49777</v>
      </c>
      <c r="F80" s="51">
        <f>ROUND('[2]Pop tot et prov'!$N$18*([2]MUYINGA!C8/[2]MUYINGA!$D$22),0)</f>
        <v>55552</v>
      </c>
      <c r="G80" s="52">
        <f t="shared" si="12"/>
        <v>105329</v>
      </c>
      <c r="H80" s="51">
        <f>ROUND('[2]Pop tot et prov'!$N$19*([2]MUYINGA!B8/[2]MUYINGA!$D$22),0)</f>
        <v>50808</v>
      </c>
      <c r="I80" s="51">
        <f>ROUND('[2]Pop tot et prov'!$N$19*([2]MUYINGA!C8/[2]MUYINGA!$D$22),0)</f>
        <v>56702</v>
      </c>
      <c r="J80" s="52">
        <f t="shared" si="13"/>
        <v>107510</v>
      </c>
      <c r="K80" s="51">
        <f>ROUND('[2]Pop tot et prov'!$N$20*([2]MUYINGA!B8/[2]MUYINGA!$D$22),0)</f>
        <v>51776</v>
      </c>
      <c r="L80" s="51">
        <f>ROUND('[2]Pop tot et prov'!$N$20*([2]MUYINGA!C8/[2]MUYINGA!$D$22),0)</f>
        <v>57783</v>
      </c>
      <c r="M80" s="52">
        <f t="shared" si="14"/>
        <v>109559</v>
      </c>
    </row>
    <row r="81" spans="1:13">
      <c r="A81" s="56" t="s">
        <v>27</v>
      </c>
      <c r="B81" s="51">
        <f>ROUND('[2]Pop tot et prov'!$N$17*([2]MUYINGA!B9/[2]MUYINGA!$D$22),0)</f>
        <v>37552</v>
      </c>
      <c r="C81" s="51">
        <f>ROUND('[2]Pop tot et prov'!$N$17*([2]MUYINGA!C9/[2]MUYINGA!$D$22),0)</f>
        <v>44823</v>
      </c>
      <c r="D81" s="52">
        <f t="shared" si="11"/>
        <v>82375</v>
      </c>
      <c r="E81" s="51">
        <f>ROUND('[2]Pop tot et prov'!$N$18*([2]MUYINGA!B9/[2]MUYINGA!$D$22),0)</f>
        <v>38391</v>
      </c>
      <c r="F81" s="51">
        <f>ROUND('[2]Pop tot et prov'!$N$18*([2]MUYINGA!C9/[2]MUYINGA!$D$22),0)</f>
        <v>45825</v>
      </c>
      <c r="G81" s="52">
        <f t="shared" si="12"/>
        <v>84216</v>
      </c>
      <c r="H81" s="51">
        <f>ROUND('[2]Pop tot et prov'!$N$19*([2]MUYINGA!B9/[2]MUYINGA!$D$22),0)</f>
        <v>39186</v>
      </c>
      <c r="I81" s="51">
        <f>ROUND('[2]Pop tot et prov'!$N$19*([2]MUYINGA!C9/[2]MUYINGA!$D$22),0)</f>
        <v>46774</v>
      </c>
      <c r="J81" s="52">
        <f t="shared" si="13"/>
        <v>85960</v>
      </c>
      <c r="K81" s="51">
        <f>ROUND('[2]Pop tot et prov'!$N$20*([2]MUYINGA!B9/[2]MUYINGA!$D$22),0)</f>
        <v>39933</v>
      </c>
      <c r="L81" s="51">
        <f>ROUND('[2]Pop tot et prov'!$N$20*([2]MUYINGA!C9/[2]MUYINGA!$D$22),0)</f>
        <v>47665</v>
      </c>
      <c r="M81" s="52">
        <f t="shared" si="14"/>
        <v>87598</v>
      </c>
    </row>
    <row r="82" spans="1:13">
      <c r="A82" s="56" t="s">
        <v>28</v>
      </c>
      <c r="B82" s="51">
        <f>ROUND('[2]Pop tot et prov'!$N$17*([2]MUYINGA!B10/[2]MUYINGA!$D$22),0)</f>
        <v>31475</v>
      </c>
      <c r="C82" s="51">
        <f>ROUND('[2]Pop tot et prov'!$N$17*([2]MUYINGA!C10/[2]MUYINGA!$D$22),0)</f>
        <v>32331</v>
      </c>
      <c r="D82" s="52">
        <f t="shared" si="11"/>
        <v>63806</v>
      </c>
      <c r="E82" s="51">
        <f>ROUND('[2]Pop tot et prov'!$N$18*([2]MUYINGA!B10/[2]MUYINGA!$D$22),0)</f>
        <v>32178</v>
      </c>
      <c r="F82" s="51">
        <f>ROUND('[2]Pop tot et prov'!$N$18*([2]MUYINGA!C10/[2]MUYINGA!$D$22),0)</f>
        <v>33054</v>
      </c>
      <c r="G82" s="52">
        <f t="shared" si="12"/>
        <v>65232</v>
      </c>
      <c r="H82" s="51">
        <f>ROUND('[2]Pop tot et prov'!$N$19*([2]MUYINGA!B10/[2]MUYINGA!$D$22),0)</f>
        <v>32845</v>
      </c>
      <c r="I82" s="51">
        <f>ROUND('[2]Pop tot et prov'!$N$19*([2]MUYINGA!C10/[2]MUYINGA!$D$22),0)</f>
        <v>33738</v>
      </c>
      <c r="J82" s="52">
        <f t="shared" si="13"/>
        <v>66583</v>
      </c>
      <c r="K82" s="51">
        <f>ROUND('[2]Pop tot et prov'!$N$20*([2]MUYINGA!B10/[2]MUYINGA!$D$22),0)</f>
        <v>33470</v>
      </c>
      <c r="L82" s="51">
        <f>ROUND('[2]Pop tot et prov'!$N$20*([2]MUYINGA!C10/[2]MUYINGA!$D$22),0)</f>
        <v>34381</v>
      </c>
      <c r="M82" s="52">
        <f t="shared" si="14"/>
        <v>67851</v>
      </c>
    </row>
    <row r="83" spans="1:13">
      <c r="A83" s="56" t="s">
        <v>29</v>
      </c>
      <c r="B83" s="51">
        <f>ROUND('[2]Pop tot et prov'!$N$17*([2]MUYINGA!B11/[2]MUYINGA!$D$22),0)</f>
        <v>22172</v>
      </c>
      <c r="C83" s="51">
        <f>ROUND('[2]Pop tot et prov'!$N$17*([2]MUYINGA!C11/[2]MUYINGA!$D$22),0)</f>
        <v>22460</v>
      </c>
      <c r="D83" s="52">
        <f t="shared" si="11"/>
        <v>44632</v>
      </c>
      <c r="E83" s="51">
        <f>ROUND('[2]Pop tot et prov'!$N$18*([2]MUYINGA!B11/[2]MUYINGA!$D$22),0)</f>
        <v>22667</v>
      </c>
      <c r="F83" s="51">
        <f>ROUND('[2]Pop tot et prov'!$N$18*([2]MUYINGA!C11/[2]MUYINGA!$D$22),0)</f>
        <v>22962</v>
      </c>
      <c r="G83" s="52">
        <f t="shared" si="12"/>
        <v>45629</v>
      </c>
      <c r="H83" s="51">
        <f>ROUND('[2]Pop tot et prov'!$N$19*([2]MUYINGA!B11/[2]MUYINGA!$D$22),0)</f>
        <v>23137</v>
      </c>
      <c r="I83" s="51">
        <f>ROUND('[2]Pop tot et prov'!$N$19*([2]MUYINGA!C11/[2]MUYINGA!$D$22),0)</f>
        <v>23438</v>
      </c>
      <c r="J83" s="52">
        <f t="shared" si="13"/>
        <v>46575</v>
      </c>
      <c r="K83" s="51">
        <f>ROUND('[2]Pop tot et prov'!$N$20*([2]MUYINGA!B11/[2]MUYINGA!$D$22),0)</f>
        <v>23578</v>
      </c>
      <c r="L83" s="51">
        <f>ROUND('[2]Pop tot et prov'!$N$20*([2]MUYINGA!C11/[2]MUYINGA!$D$22),0)</f>
        <v>23884</v>
      </c>
      <c r="M83" s="52">
        <f t="shared" si="14"/>
        <v>47462</v>
      </c>
    </row>
    <row r="84" spans="1:13">
      <c r="A84" s="56" t="s">
        <v>30</v>
      </c>
      <c r="B84" s="51">
        <f>ROUND('[2]Pop tot et prov'!$N$17*([2]MUYINGA!B12/[2]MUYINGA!$D$22),0)</f>
        <v>18976</v>
      </c>
      <c r="C84" s="51">
        <f>ROUND('[2]Pop tot et prov'!$N$17*([2]MUYINGA!C12/[2]MUYINGA!$D$22),0)</f>
        <v>19135</v>
      </c>
      <c r="D84" s="52">
        <f t="shared" si="11"/>
        <v>38111</v>
      </c>
      <c r="E84" s="51">
        <f>ROUND('[2]Pop tot et prov'!$N$18*([2]MUYINGA!B12/[2]MUYINGA!$D$22),0)</f>
        <v>19400</v>
      </c>
      <c r="F84" s="51">
        <f>ROUND('[2]Pop tot et prov'!$N$18*([2]MUYINGA!C12/[2]MUYINGA!$D$22),0)</f>
        <v>19562</v>
      </c>
      <c r="G84" s="52">
        <f t="shared" si="12"/>
        <v>38962</v>
      </c>
      <c r="H84" s="51">
        <f>ROUND('[2]Pop tot et prov'!$N$19*([2]MUYINGA!B12/[2]MUYINGA!$D$22),0)</f>
        <v>19802</v>
      </c>
      <c r="I84" s="51">
        <f>ROUND('[2]Pop tot et prov'!$N$19*([2]MUYINGA!C12/[2]MUYINGA!$D$22),0)</f>
        <v>19967</v>
      </c>
      <c r="J84" s="52">
        <f t="shared" si="13"/>
        <v>39769</v>
      </c>
      <c r="K84" s="51">
        <f>ROUND('[2]Pop tot et prov'!$N$20*([2]MUYINGA!B12/[2]MUYINGA!$D$22),0)</f>
        <v>20179</v>
      </c>
      <c r="L84" s="51">
        <f>ROUND('[2]Pop tot et prov'!$N$20*([2]MUYINGA!C12/[2]MUYINGA!$D$22),0)</f>
        <v>20348</v>
      </c>
      <c r="M84" s="52">
        <f t="shared" si="14"/>
        <v>40527</v>
      </c>
    </row>
    <row r="85" spans="1:13">
      <c r="A85" s="56" t="s">
        <v>31</v>
      </c>
      <c r="B85" s="51">
        <f>ROUND('[2]Pop tot et prov'!$N$17*([2]MUYINGA!B13/[2]MUYINGA!$D$22),0)</f>
        <v>15883</v>
      </c>
      <c r="C85" s="51">
        <f>ROUND('[2]Pop tot et prov'!$N$17*([2]MUYINGA!C13/[2]MUYINGA!$D$22),0)</f>
        <v>15512</v>
      </c>
      <c r="D85" s="52">
        <f t="shared" si="11"/>
        <v>31395</v>
      </c>
      <c r="E85" s="51">
        <f>ROUND('[2]Pop tot et prov'!$N$18*([2]MUYINGA!B13/[2]MUYINGA!$D$22),0)</f>
        <v>16238</v>
      </c>
      <c r="F85" s="51">
        <f>ROUND('[2]Pop tot et prov'!$N$18*([2]MUYINGA!C13/[2]MUYINGA!$D$22),0)</f>
        <v>15859</v>
      </c>
      <c r="G85" s="52">
        <f t="shared" si="12"/>
        <v>32097</v>
      </c>
      <c r="H85" s="51">
        <f>ROUND('[2]Pop tot et prov'!$N$19*([2]MUYINGA!B13/[2]MUYINGA!$D$22),0)</f>
        <v>16574</v>
      </c>
      <c r="I85" s="51">
        <f>ROUND('[2]Pop tot et prov'!$N$19*([2]MUYINGA!C13/[2]MUYINGA!$D$22),0)</f>
        <v>16188</v>
      </c>
      <c r="J85" s="52">
        <f t="shared" si="13"/>
        <v>32762</v>
      </c>
      <c r="K85" s="51">
        <f>ROUND('[2]Pop tot et prov'!$N$20*([2]MUYINGA!B13/[2]MUYINGA!$D$22),0)</f>
        <v>16890</v>
      </c>
      <c r="L85" s="51">
        <f>ROUND('[2]Pop tot et prov'!$N$20*([2]MUYINGA!C13/[2]MUYINGA!$D$22),0)</f>
        <v>16496</v>
      </c>
      <c r="M85" s="52">
        <f t="shared" si="14"/>
        <v>33386</v>
      </c>
    </row>
    <row r="86" spans="1:13">
      <c r="A86" s="56" t="s">
        <v>32</v>
      </c>
      <c r="B86" s="51">
        <f>ROUND('[2]Pop tot et prov'!$N$17*([2]MUYINGA!B14/[2]MUYINGA!$D$22),0)</f>
        <v>16008</v>
      </c>
      <c r="C86" s="51">
        <f>ROUND('[2]Pop tot et prov'!$N$17*([2]MUYINGA!C14/[2]MUYINGA!$D$22),0)</f>
        <v>14416</v>
      </c>
      <c r="D86" s="52">
        <f t="shared" si="11"/>
        <v>30424</v>
      </c>
      <c r="E86" s="51">
        <f>ROUND('[2]Pop tot et prov'!$N$18*([2]MUYINGA!B14/[2]MUYINGA!$D$22),0)</f>
        <v>16366</v>
      </c>
      <c r="F86" s="51">
        <f>ROUND('[2]Pop tot et prov'!$N$18*([2]MUYINGA!C14/[2]MUYINGA!$D$22),0)</f>
        <v>14739</v>
      </c>
      <c r="G86" s="52">
        <f t="shared" si="12"/>
        <v>31105</v>
      </c>
      <c r="H86" s="51">
        <f>ROUND('[2]Pop tot et prov'!$N$19*([2]MUYINGA!B14/[2]MUYINGA!$D$22),0)</f>
        <v>16705</v>
      </c>
      <c r="I86" s="51">
        <f>ROUND('[2]Pop tot et prov'!$N$19*([2]MUYINGA!C14/[2]MUYINGA!$D$22),0)</f>
        <v>15044</v>
      </c>
      <c r="J86" s="52">
        <f t="shared" si="13"/>
        <v>31749</v>
      </c>
      <c r="K86" s="51">
        <f>ROUND('[2]Pop tot et prov'!$N$20*([2]MUYINGA!B14/[2]MUYINGA!$D$22),0)</f>
        <v>17023</v>
      </c>
      <c r="L86" s="51">
        <f>ROUND('[2]Pop tot et prov'!$N$20*([2]MUYINGA!C14/[2]MUYINGA!$D$22),0)</f>
        <v>15330</v>
      </c>
      <c r="M86" s="52">
        <f t="shared" si="14"/>
        <v>32353</v>
      </c>
    </row>
    <row r="87" spans="1:13">
      <c r="A87" s="56" t="s">
        <v>33</v>
      </c>
      <c r="B87" s="51">
        <f>ROUND('[2]Pop tot et prov'!$N$17*([2]MUYINGA!B15/[2]MUYINGA!$D$22),0)</f>
        <v>12642</v>
      </c>
      <c r="C87" s="51">
        <f>ROUND('[2]Pop tot et prov'!$N$17*([2]MUYINGA!C15/[2]MUYINGA!$D$22),0)</f>
        <v>11968</v>
      </c>
      <c r="D87" s="52">
        <f t="shared" si="11"/>
        <v>24610</v>
      </c>
      <c r="E87" s="51">
        <f>ROUND('[2]Pop tot et prov'!$N$18*([2]MUYINGA!B15/[2]MUYINGA!$D$22),0)</f>
        <v>12925</v>
      </c>
      <c r="F87" s="51">
        <f>ROUND('[2]Pop tot et prov'!$N$18*([2]MUYINGA!C15/[2]MUYINGA!$D$22),0)</f>
        <v>12236</v>
      </c>
      <c r="G87" s="52">
        <f t="shared" si="12"/>
        <v>25161</v>
      </c>
      <c r="H87" s="51">
        <f>ROUND('[2]Pop tot et prov'!$N$19*([2]MUYINGA!B15/[2]MUYINGA!$D$22),0)</f>
        <v>13192</v>
      </c>
      <c r="I87" s="51">
        <f>ROUND('[2]Pop tot et prov'!$N$19*([2]MUYINGA!C15/[2]MUYINGA!$D$22),0)</f>
        <v>12489</v>
      </c>
      <c r="J87" s="52">
        <f t="shared" si="13"/>
        <v>25681</v>
      </c>
      <c r="K87" s="51">
        <f>ROUND('[2]Pop tot et prov'!$N$20*([2]MUYINGA!B15/[2]MUYINGA!$D$22),0)</f>
        <v>13444</v>
      </c>
      <c r="L87" s="51">
        <f>ROUND('[2]Pop tot et prov'!$N$20*([2]MUYINGA!C15/[2]MUYINGA!$D$22),0)</f>
        <v>12727</v>
      </c>
      <c r="M87" s="52">
        <f t="shared" si="14"/>
        <v>26171</v>
      </c>
    </row>
    <row r="88" spans="1:13">
      <c r="A88" s="56" t="s">
        <v>34</v>
      </c>
      <c r="B88" s="51">
        <f>ROUND('[2]Pop tot et prov'!$N$17*([2]MUYINGA!B16/[2]MUYINGA!$D$22),0)</f>
        <v>8545</v>
      </c>
      <c r="C88" s="51">
        <f>ROUND('[2]Pop tot et prov'!$N$17*([2]MUYINGA!C16/[2]MUYINGA!$D$22),0)</f>
        <v>7430</v>
      </c>
      <c r="D88" s="52">
        <f t="shared" si="11"/>
        <v>15975</v>
      </c>
      <c r="E88" s="51">
        <f>ROUND('[2]Pop tot et prov'!$N$18*([2]MUYINGA!B16/[2]MUYINGA!$D$22),0)</f>
        <v>8736</v>
      </c>
      <c r="F88" s="51">
        <f>ROUND('[2]Pop tot et prov'!$N$18*([2]MUYINGA!C16/[2]MUYINGA!$D$22),0)</f>
        <v>7596</v>
      </c>
      <c r="G88" s="52">
        <f t="shared" si="12"/>
        <v>16332</v>
      </c>
      <c r="H88" s="51">
        <f>ROUND('[2]Pop tot et prov'!$N$19*([2]MUYINGA!B16/[2]MUYINGA!$D$22),0)</f>
        <v>8917</v>
      </c>
      <c r="I88" s="51">
        <f>ROUND('[2]Pop tot et prov'!$N$19*([2]MUYINGA!C16/[2]MUYINGA!$D$22),0)</f>
        <v>7753</v>
      </c>
      <c r="J88" s="52">
        <f t="shared" si="13"/>
        <v>16670</v>
      </c>
      <c r="K88" s="51">
        <f>ROUND('[2]Pop tot et prov'!$N$20*([2]MUYINGA!B16/[2]MUYINGA!$D$22),0)</f>
        <v>9087</v>
      </c>
      <c r="L88" s="51">
        <f>ROUND('[2]Pop tot et prov'!$N$20*([2]MUYINGA!C16/[2]MUYINGA!$D$22),0)</f>
        <v>7901</v>
      </c>
      <c r="M88" s="52">
        <f t="shared" si="14"/>
        <v>16988</v>
      </c>
    </row>
    <row r="89" spans="1:13">
      <c r="A89" s="56" t="s">
        <v>35</v>
      </c>
      <c r="B89" s="51">
        <f>ROUND('[2]Pop tot et prov'!$N$17*([2]MUYINGA!B17/[2]MUYINGA!$D$22),0)</f>
        <v>5593</v>
      </c>
      <c r="C89" s="51">
        <f>ROUND('[2]Pop tot et prov'!$N$17*([2]MUYINGA!C17/[2]MUYINGA!$D$22),0)</f>
        <v>5681</v>
      </c>
      <c r="D89" s="52">
        <f t="shared" si="11"/>
        <v>11274</v>
      </c>
      <c r="E89" s="51">
        <f>ROUND('[2]Pop tot et prov'!$N$18*([2]MUYINGA!B17/[2]MUYINGA!$D$22),0)</f>
        <v>5718</v>
      </c>
      <c r="F89" s="51">
        <f>ROUND('[2]Pop tot et prov'!$N$18*([2]MUYINGA!C17/[2]MUYINGA!$D$22),0)</f>
        <v>5807</v>
      </c>
      <c r="G89" s="52">
        <f t="shared" si="12"/>
        <v>11525</v>
      </c>
      <c r="H89" s="51">
        <f>ROUND('[2]Pop tot et prov'!$N$19*([2]MUYINGA!B17/[2]MUYINGA!$D$22),0)</f>
        <v>5836</v>
      </c>
      <c r="I89" s="51">
        <f>ROUND('[2]Pop tot et prov'!$N$19*([2]MUYINGA!C17/[2]MUYINGA!$D$22),0)</f>
        <v>5928</v>
      </c>
      <c r="J89" s="52">
        <f t="shared" si="13"/>
        <v>11764</v>
      </c>
      <c r="K89" s="51">
        <f>ROUND('[2]Pop tot et prov'!$N$20*([2]MUYINGA!B17/[2]MUYINGA!$D$22),0)</f>
        <v>5947</v>
      </c>
      <c r="L89" s="51">
        <f>ROUND('[2]Pop tot et prov'!$N$20*([2]MUYINGA!C17/[2]MUYINGA!$D$22),0)</f>
        <v>6041</v>
      </c>
      <c r="M89" s="52">
        <f t="shared" si="14"/>
        <v>11988</v>
      </c>
    </row>
    <row r="90" spans="1:13">
      <c r="A90" s="56" t="s">
        <v>36</v>
      </c>
      <c r="B90" s="51">
        <f>ROUND('[2]Pop tot et prov'!$N$17*([2]MUYINGA!B18/[2]MUYINGA!$D$22),0)</f>
        <v>3702</v>
      </c>
      <c r="C90" s="51">
        <f>ROUND('[2]Pop tot et prov'!$N$17*([2]MUYINGA!C18/[2]MUYINGA!$D$22),0)</f>
        <v>3567</v>
      </c>
      <c r="D90" s="52">
        <f t="shared" si="11"/>
        <v>7269</v>
      </c>
      <c r="E90" s="51">
        <f>ROUND('[2]Pop tot et prov'!$N$18*([2]MUYINGA!B18/[2]MUYINGA!$D$22),0)</f>
        <v>3784</v>
      </c>
      <c r="F90" s="51">
        <f>ROUND('[2]Pop tot et prov'!$N$18*([2]MUYINGA!C18/[2]MUYINGA!$D$22),0)</f>
        <v>3646</v>
      </c>
      <c r="G90" s="52">
        <f t="shared" si="12"/>
        <v>7430</v>
      </c>
      <c r="H90" s="51">
        <f>ROUND('[2]Pop tot et prov'!$N$19*([2]MUYINGA!B18/[2]MUYINGA!$D$22),0)</f>
        <v>3863</v>
      </c>
      <c r="I90" s="51">
        <f>ROUND('[2]Pop tot et prov'!$N$19*([2]MUYINGA!C18/[2]MUYINGA!$D$22),0)</f>
        <v>3722</v>
      </c>
      <c r="J90" s="52">
        <f t="shared" si="13"/>
        <v>7585</v>
      </c>
      <c r="K90" s="51">
        <f>ROUND('[2]Pop tot et prov'!$N$20*([2]MUYINGA!B18/[2]MUYINGA!$D$22),0)</f>
        <v>3936</v>
      </c>
      <c r="L90" s="51">
        <f>ROUND('[2]Pop tot et prov'!$N$20*([2]MUYINGA!C18/[2]MUYINGA!$D$22),0)</f>
        <v>3793</v>
      </c>
      <c r="M90" s="52">
        <f t="shared" si="14"/>
        <v>7729</v>
      </c>
    </row>
    <row r="91" spans="1:13">
      <c r="A91" s="56" t="s">
        <v>37</v>
      </c>
      <c r="B91" s="51">
        <f>ROUND('[2]Pop tot et prov'!$N$17*([2]MUYINGA!B19/[2]MUYINGA!$D$22),0)</f>
        <v>2927</v>
      </c>
      <c r="C91" s="51">
        <f>ROUND('[2]Pop tot et prov'!$N$17*([2]MUYINGA!C19/[2]MUYINGA!$D$22),0)</f>
        <v>4108</v>
      </c>
      <c r="D91" s="52">
        <f t="shared" si="11"/>
        <v>7035</v>
      </c>
      <c r="E91" s="51">
        <f>ROUND('[2]Pop tot et prov'!$N$18*([2]MUYINGA!B19/[2]MUYINGA!$D$22),0)</f>
        <v>2993</v>
      </c>
      <c r="F91" s="51">
        <f>ROUND('[2]Pop tot et prov'!$N$18*([2]MUYINGA!C19/[2]MUYINGA!$D$22),0)</f>
        <v>4200</v>
      </c>
      <c r="G91" s="52">
        <f t="shared" si="12"/>
        <v>7193</v>
      </c>
      <c r="H91" s="51">
        <f>ROUND('[2]Pop tot et prov'!$N$19*([2]MUYINGA!B19/[2]MUYINGA!$D$22),0)</f>
        <v>3055</v>
      </c>
      <c r="I91" s="51">
        <f>ROUND('[2]Pop tot et prov'!$N$19*([2]MUYINGA!C19/[2]MUYINGA!$D$22),0)</f>
        <v>4287</v>
      </c>
      <c r="J91" s="52">
        <f t="shared" si="13"/>
        <v>7342</v>
      </c>
      <c r="K91" s="51">
        <f>ROUND('[2]Pop tot et prov'!$N$20*([2]MUYINGA!B19/[2]MUYINGA!$D$22),0)</f>
        <v>3113</v>
      </c>
      <c r="L91" s="51">
        <f>ROUND('[2]Pop tot et prov'!$N$20*([2]MUYINGA!C19/[2]MUYINGA!$D$22),0)</f>
        <v>4369</v>
      </c>
      <c r="M91" s="52">
        <f t="shared" si="14"/>
        <v>7482</v>
      </c>
    </row>
    <row r="92" spans="1:13">
      <c r="A92" s="56" t="s">
        <v>38</v>
      </c>
      <c r="B92" s="51">
        <f>ROUND('[2]Pop tot et prov'!$N$17*([2]MUYINGA!B20/[2]MUYINGA!$D$22),0)</f>
        <v>2273</v>
      </c>
      <c r="C92" s="51">
        <f>ROUND('[2]Pop tot et prov'!$N$17*([2]MUYINGA!C20/[2]MUYINGA!$D$22),0)</f>
        <v>2217</v>
      </c>
      <c r="D92" s="52">
        <f t="shared" si="11"/>
        <v>4490</v>
      </c>
      <c r="E92" s="51">
        <f>ROUND('[2]Pop tot et prov'!$N$18*([2]MUYINGA!B20/[2]MUYINGA!$D$22),0)</f>
        <v>2324</v>
      </c>
      <c r="F92" s="51">
        <f>ROUND('[2]Pop tot et prov'!$N$18*([2]MUYINGA!C20/[2]MUYINGA!$D$22),0)</f>
        <v>2267</v>
      </c>
      <c r="G92" s="52">
        <f t="shared" si="12"/>
        <v>4591</v>
      </c>
      <c r="H92" s="51">
        <f>ROUND('[2]Pop tot et prov'!$N$19*([2]MUYINGA!B20/[2]MUYINGA!$D$22),0)</f>
        <v>2372</v>
      </c>
      <c r="I92" s="51">
        <f>ROUND('[2]Pop tot et prov'!$N$19*([2]MUYINGA!C20/[2]MUYINGA!$D$22),0)</f>
        <v>2314</v>
      </c>
      <c r="J92" s="52">
        <f t="shared" si="13"/>
        <v>4686</v>
      </c>
      <c r="K92" s="51">
        <f>ROUND('[2]Pop tot et prov'!$N$20*([2]MUYINGA!B20/[2]MUYINGA!$D$22),0)</f>
        <v>2417</v>
      </c>
      <c r="L92" s="51">
        <f>ROUND('[2]Pop tot et prov'!$N$20*([2]MUYINGA!C20/[2]MUYINGA!$D$22),0)</f>
        <v>2358</v>
      </c>
      <c r="M92" s="52">
        <f t="shared" si="14"/>
        <v>4775</v>
      </c>
    </row>
    <row r="93" spans="1:13">
      <c r="A93" s="56" t="s">
        <v>39</v>
      </c>
      <c r="B93" s="51">
        <f>ROUND('[2]Pop tot et prov'!$N$17*([2]MUYINGA!B21/[2]MUYINGA!$D$22),0)</f>
        <v>2916</v>
      </c>
      <c r="C93" s="51">
        <f>ROUND('[2]Pop tot et prov'!$N$17*([2]MUYINGA!C21/[2]MUYINGA!$D$22),0)</f>
        <v>3252</v>
      </c>
      <c r="D93" s="52">
        <f t="shared" si="11"/>
        <v>6168</v>
      </c>
      <c r="E93" s="51">
        <f>ROUND('[2]Pop tot et prov'!$N$18*([2]MUYINGA!B21/[2]MUYINGA!$D$22),0)</f>
        <v>2981</v>
      </c>
      <c r="F93" s="51">
        <f>ROUND('[2]Pop tot et prov'!$N$18*([2]MUYINGA!C21/[2]MUYINGA!$D$22),0)</f>
        <v>3324</v>
      </c>
      <c r="G93" s="52">
        <f t="shared" si="12"/>
        <v>6305</v>
      </c>
      <c r="H93" s="51">
        <f>ROUND('[2]Pop tot et prov'!$N$19*([2]MUYINGA!B21/[2]MUYINGA!$D$22),0)</f>
        <v>3043</v>
      </c>
      <c r="I93" s="51">
        <f>ROUND('[2]Pop tot et prov'!$N$19*([2]MUYINGA!C21/[2]MUYINGA!$D$22),0)</f>
        <v>3393</v>
      </c>
      <c r="J93" s="52">
        <f t="shared" si="13"/>
        <v>6436</v>
      </c>
      <c r="K93" s="51">
        <f>ROUND('[2]Pop tot et prov'!$N$20*([2]MUYINGA!B21/[2]MUYINGA!$D$22),0)</f>
        <v>3101</v>
      </c>
      <c r="L93" s="51">
        <f>ROUND('[2]Pop tot et prov'!$N$20*([2]MUYINGA!C21/[2]MUYINGA!$D$22),0)</f>
        <v>3458</v>
      </c>
      <c r="M93" s="52">
        <f t="shared" si="14"/>
        <v>6559</v>
      </c>
    </row>
    <row r="94" spans="1:13">
      <c r="A94" s="49" t="s">
        <v>20</v>
      </c>
      <c r="B94" s="51">
        <f>SUM(B77:B93)</f>
        <v>428950</v>
      </c>
      <c r="C94" s="55">
        <f>SUM(C77:C93)</f>
        <v>451757</v>
      </c>
      <c r="D94" s="52">
        <f t="shared" si="11"/>
        <v>880707</v>
      </c>
      <c r="E94" s="51">
        <f>SUM(E77:E93)</f>
        <v>438536</v>
      </c>
      <c r="F94" s="55">
        <f>SUM(F77:F93)</f>
        <v>461854</v>
      </c>
      <c r="G94" s="52">
        <f t="shared" si="12"/>
        <v>900390</v>
      </c>
      <c r="H94" s="51">
        <f>SUM(H77:H93)</f>
        <v>447619</v>
      </c>
      <c r="I94" s="55">
        <f>SUM(I77:I93)</f>
        <v>471419</v>
      </c>
      <c r="J94" s="52">
        <f t="shared" si="13"/>
        <v>919038</v>
      </c>
      <c r="K94" s="51">
        <f>SUM(K77:K93)</f>
        <v>456147</v>
      </c>
      <c r="L94" s="55">
        <f>SUM(L77:L93)</f>
        <v>480402</v>
      </c>
      <c r="M94" s="52">
        <f t="shared" si="14"/>
        <v>936549</v>
      </c>
    </row>
    <row r="95" spans="1:13">
      <c r="A95" s="24"/>
      <c r="B95" s="8"/>
      <c r="C95" s="8"/>
      <c r="D95" s="8"/>
      <c r="E95" s="8"/>
      <c r="F95" s="8"/>
      <c r="G95" s="8"/>
      <c r="H95" s="8"/>
      <c r="I95" s="8"/>
      <c r="J95" s="8"/>
    </row>
    <row r="96" spans="1:13">
      <c r="A96" s="24"/>
      <c r="B96" s="8"/>
      <c r="C96" s="8"/>
      <c r="D96" s="8"/>
      <c r="E96" s="8"/>
      <c r="F96" s="8"/>
      <c r="G96" s="8"/>
      <c r="H96" s="8"/>
      <c r="I96" s="8"/>
      <c r="J96" s="8"/>
    </row>
    <row r="97" spans="1:13">
      <c r="A97" s="24"/>
      <c r="B97" s="8"/>
      <c r="C97" s="8"/>
      <c r="D97" s="8"/>
      <c r="E97" s="8"/>
      <c r="F97" s="8"/>
      <c r="G97" s="8"/>
      <c r="H97" s="8"/>
      <c r="I97" s="8"/>
      <c r="J97" s="8"/>
    </row>
    <row r="98" spans="1:13">
      <c r="A98" s="24"/>
      <c r="B98" s="8"/>
      <c r="C98" s="8"/>
      <c r="D98" s="8"/>
      <c r="E98" s="8"/>
      <c r="F98" s="8"/>
      <c r="G98" s="8"/>
      <c r="H98" s="8"/>
      <c r="I98" s="8"/>
      <c r="J98" s="8"/>
    </row>
    <row r="99" spans="1:13">
      <c r="A99" s="24"/>
      <c r="B99" s="8"/>
      <c r="C99" s="8"/>
      <c r="D99" s="8"/>
      <c r="E99" s="8"/>
      <c r="F99" s="8"/>
      <c r="G99" s="8"/>
      <c r="H99" s="8"/>
      <c r="I99" s="8"/>
      <c r="J99" s="8"/>
    </row>
    <row r="100" spans="1:13">
      <c r="A100" s="24"/>
      <c r="B100" s="8"/>
      <c r="C100" s="8"/>
      <c r="D100" s="8"/>
      <c r="E100" s="8"/>
      <c r="F100" s="8"/>
      <c r="G100" s="8"/>
      <c r="H100" s="8"/>
      <c r="I100" s="8"/>
      <c r="J100" s="8"/>
    </row>
    <row r="101" spans="1:13">
      <c r="A101" s="24"/>
      <c r="B101" s="8"/>
      <c r="C101" s="8"/>
      <c r="D101" s="8"/>
      <c r="E101" s="8"/>
      <c r="F101" s="8"/>
      <c r="G101" s="8"/>
      <c r="H101" s="8"/>
      <c r="I101" s="8"/>
      <c r="J101" s="8"/>
    </row>
    <row r="102" spans="1:13">
      <c r="A102" s="24"/>
      <c r="B102" s="8"/>
      <c r="C102" s="8"/>
      <c r="D102" s="8"/>
      <c r="E102" s="8"/>
      <c r="F102" s="8"/>
      <c r="G102" s="8"/>
      <c r="H102" s="8"/>
      <c r="I102" s="8"/>
      <c r="J102" s="8"/>
    </row>
    <row r="103" spans="1:13">
      <c r="A103" s="7" t="s">
        <v>72</v>
      </c>
      <c r="B103" s="44"/>
      <c r="C103" s="7"/>
      <c r="D103" s="7"/>
      <c r="E103" s="7"/>
      <c r="F103" s="7"/>
      <c r="G103" s="7"/>
      <c r="H103" s="7"/>
      <c r="I103" s="7"/>
      <c r="J103" s="7"/>
    </row>
    <row r="104" spans="1:13">
      <c r="A104" s="24"/>
      <c r="B104" s="8"/>
      <c r="C104" s="8"/>
      <c r="D104" s="8"/>
      <c r="E104" s="8"/>
      <c r="F104" s="8"/>
      <c r="G104" s="8"/>
      <c r="H104" s="8"/>
      <c r="I104" s="8"/>
      <c r="J104" s="8"/>
    </row>
    <row r="105" spans="1:13">
      <c r="A105" s="118" t="s">
        <v>21</v>
      </c>
      <c r="B105" s="113">
        <v>2024</v>
      </c>
      <c r="C105" s="114"/>
      <c r="D105" s="115"/>
      <c r="E105" s="108">
        <v>2025</v>
      </c>
      <c r="F105" s="108"/>
      <c r="G105" s="108"/>
      <c r="H105" s="108">
        <v>2026</v>
      </c>
      <c r="I105" s="108"/>
      <c r="J105" s="108"/>
      <c r="K105" s="108">
        <v>2027</v>
      </c>
      <c r="L105" s="108"/>
      <c r="M105" s="108"/>
    </row>
    <row r="106" spans="1:13">
      <c r="A106" s="118"/>
      <c r="B106" s="80" t="s">
        <v>57</v>
      </c>
      <c r="C106" s="80" t="s">
        <v>58</v>
      </c>
      <c r="D106" s="80" t="s">
        <v>59</v>
      </c>
      <c r="E106" s="80" t="s">
        <v>57</v>
      </c>
      <c r="F106" s="80" t="s">
        <v>58</v>
      </c>
      <c r="G106" s="80" t="s">
        <v>59</v>
      </c>
      <c r="H106" s="80" t="s">
        <v>57</v>
      </c>
      <c r="I106" s="80" t="s">
        <v>58</v>
      </c>
      <c r="J106" s="80" t="s">
        <v>59</v>
      </c>
      <c r="K106" s="80" t="s">
        <v>57</v>
      </c>
      <c r="L106" s="80" t="s">
        <v>58</v>
      </c>
      <c r="M106" s="80" t="s">
        <v>59</v>
      </c>
    </row>
    <row r="107" spans="1:13">
      <c r="A107" s="56" t="s">
        <v>23</v>
      </c>
      <c r="B107" s="51">
        <f>ROUND('[2]Pop tot et prov'!$N$21*([2]MUYINGA!B5/[2]MUYINGA!$D$22),0)</f>
        <v>90541</v>
      </c>
      <c r="C107" s="51">
        <f>ROUND('[2]Pop tot et prov'!$N$21*([2]MUYINGA!C5/[2]MUYINGA!$D$22),0)</f>
        <v>93795</v>
      </c>
      <c r="D107" s="52">
        <f t="shared" ref="D107:D124" si="15">SUM(B107:C107)</f>
        <v>184336</v>
      </c>
      <c r="E107" s="51">
        <f>ROUND('[2]Pop tot et prov'!$N$22*([2]MUYINGA!B5/[2]MUYINGA!$D$22),0)</f>
        <v>91972</v>
      </c>
      <c r="F107" s="51">
        <f>ROUND('[2]Pop tot et prov'!$N$22*([2]MUYINGA!C5/[2]MUYINGA!$D$22),0)</f>
        <v>95278</v>
      </c>
      <c r="G107" s="52">
        <f t="shared" ref="G107:G124" si="16">SUM(E107:F107)</f>
        <v>187250</v>
      </c>
      <c r="H107" s="51">
        <f>ROUND('[2]Pop tot et prov'!$N$23*([2]MUYINGA!B5/[2]MUYINGA!$D$22),0)</f>
        <v>93453</v>
      </c>
      <c r="I107" s="51">
        <f>ROUND('[2]Pop tot et prov'!$N$23*([2]MUYINGA!C5/[2]MUYINGA!$D$22),0)</f>
        <v>96812</v>
      </c>
      <c r="J107" s="52">
        <f t="shared" ref="J107:J124" si="17">SUM(H107:I107)</f>
        <v>190265</v>
      </c>
      <c r="K107" s="51">
        <f>ROUND('[2]Pop tot et prov'!$N$24*([2]MUYINGA!B5/[2]MUYINGA!$D$22),0)</f>
        <v>94976</v>
      </c>
      <c r="L107" s="51">
        <f>ROUND('[2]Pop tot et prov'!$N$24*([2]MUYINGA!C5/[2]MUYINGA!$D$22),0)</f>
        <v>98390</v>
      </c>
      <c r="M107" s="52">
        <f t="shared" ref="M107:M124" si="18">SUM(K107:L107)</f>
        <v>193366</v>
      </c>
    </row>
    <row r="108" spans="1:13">
      <c r="A108" s="56" t="s">
        <v>24</v>
      </c>
      <c r="B108" s="51">
        <f>ROUND('[2]Pop tot et prov'!$N$21*([2]MUYINGA!B6/[2]MUYINGA!$D$22),0)</f>
        <v>67227</v>
      </c>
      <c r="C108" s="51">
        <f>ROUND('[2]Pop tot et prov'!$N$21*([2]MUYINGA!C6/[2]MUYINGA!$D$22),0)</f>
        <v>71133</v>
      </c>
      <c r="D108" s="52">
        <f t="shared" si="15"/>
        <v>138360</v>
      </c>
      <c r="E108" s="51">
        <f>ROUND('[2]Pop tot et prov'!$N$22*([2]MUYINGA!B6/[2]MUYINGA!$D$22),0)</f>
        <v>68290</v>
      </c>
      <c r="F108" s="51">
        <f>ROUND('[2]Pop tot et prov'!$N$22*([2]MUYINGA!C6/[2]MUYINGA!$D$22),0)</f>
        <v>72257</v>
      </c>
      <c r="G108" s="52">
        <f t="shared" si="16"/>
        <v>140547</v>
      </c>
      <c r="H108" s="51">
        <f>ROUND('[2]Pop tot et prov'!$N$23*([2]MUYINGA!B6/[2]MUYINGA!$D$22),0)</f>
        <v>69389</v>
      </c>
      <c r="I108" s="51">
        <f>ROUND('[2]Pop tot et prov'!$N$23*([2]MUYINGA!C6/[2]MUYINGA!$D$22),0)</f>
        <v>73420</v>
      </c>
      <c r="J108" s="52">
        <f t="shared" si="17"/>
        <v>142809</v>
      </c>
      <c r="K108" s="51">
        <f>ROUND('[2]Pop tot et prov'!$N$24*([2]MUYINGA!B6/[2]MUYINGA!$D$22),0)</f>
        <v>70520</v>
      </c>
      <c r="L108" s="51">
        <f>ROUND('[2]Pop tot et prov'!$N$24*([2]MUYINGA!C6/[2]MUYINGA!$D$22),0)</f>
        <v>74617</v>
      </c>
      <c r="M108" s="52">
        <f t="shared" si="18"/>
        <v>145137</v>
      </c>
    </row>
    <row r="109" spans="1:13">
      <c r="A109" s="56" t="s">
        <v>25</v>
      </c>
      <c r="B109" s="51">
        <f>ROUND('[2]Pop tot et prov'!$N$21*([2]MUYINGA!B7/[2]MUYINGA!$D$22),0)</f>
        <v>58184</v>
      </c>
      <c r="C109" s="51">
        <f>ROUND('[2]Pop tot et prov'!$N$21*([2]MUYINGA!C7/[2]MUYINGA!$D$22),0)</f>
        <v>62841</v>
      </c>
      <c r="D109" s="52">
        <f t="shared" si="15"/>
        <v>121025</v>
      </c>
      <c r="E109" s="51">
        <f>ROUND('[2]Pop tot et prov'!$N$22*([2]MUYINGA!B7/[2]MUYINGA!$D$22),0)</f>
        <v>59103</v>
      </c>
      <c r="F109" s="51">
        <f>ROUND('[2]Pop tot et prov'!$N$22*([2]MUYINGA!C7/[2]MUYINGA!$D$22),0)</f>
        <v>63834</v>
      </c>
      <c r="G109" s="52">
        <f t="shared" si="16"/>
        <v>122937</v>
      </c>
      <c r="H109" s="51">
        <f>ROUND('[2]Pop tot et prov'!$N$23*([2]MUYINGA!B7/[2]MUYINGA!$D$22),0)</f>
        <v>60055</v>
      </c>
      <c r="I109" s="51">
        <f>ROUND('[2]Pop tot et prov'!$N$23*([2]MUYINGA!C7/[2]MUYINGA!$D$22),0)</f>
        <v>64862</v>
      </c>
      <c r="J109" s="52">
        <f t="shared" si="17"/>
        <v>124917</v>
      </c>
      <c r="K109" s="51">
        <f>ROUND('[2]Pop tot et prov'!$N$24*([2]MUYINGA!B7/[2]MUYINGA!$D$22),0)</f>
        <v>61034</v>
      </c>
      <c r="L109" s="51">
        <f>ROUND('[2]Pop tot et prov'!$N$24*([2]MUYINGA!C7/[2]MUYINGA!$D$22),0)</f>
        <v>65919</v>
      </c>
      <c r="M109" s="52">
        <f t="shared" si="18"/>
        <v>126953</v>
      </c>
    </row>
    <row r="110" spans="1:13">
      <c r="A110" s="56" t="s">
        <v>26</v>
      </c>
      <c r="B110" s="51">
        <f>ROUND('[2]Pop tot et prov'!$N$21*([2]MUYINGA!B8/[2]MUYINGA!$D$22),0)</f>
        <v>52678</v>
      </c>
      <c r="C110" s="51">
        <f>ROUND('[2]Pop tot et prov'!$N$21*([2]MUYINGA!C8/[2]MUYINGA!$D$22),0)</f>
        <v>58789</v>
      </c>
      <c r="D110" s="52">
        <f t="shared" si="15"/>
        <v>111467</v>
      </c>
      <c r="E110" s="51">
        <f>ROUND('[2]Pop tot et prov'!$N$22*([2]MUYINGA!B8/[2]MUYINGA!$D$22),0)</f>
        <v>53511</v>
      </c>
      <c r="F110" s="51">
        <f>ROUND('[2]Pop tot et prov'!$N$22*([2]MUYINGA!C8/[2]MUYINGA!$D$22),0)</f>
        <v>59719</v>
      </c>
      <c r="G110" s="52">
        <f t="shared" si="16"/>
        <v>113230</v>
      </c>
      <c r="H110" s="51">
        <f>ROUND('[2]Pop tot et prov'!$N$23*([2]MUYINGA!B8/[2]MUYINGA!$D$22),0)</f>
        <v>54372</v>
      </c>
      <c r="I110" s="51">
        <f>ROUND('[2]Pop tot et prov'!$N$23*([2]MUYINGA!C8/[2]MUYINGA!$D$22),0)</f>
        <v>60680</v>
      </c>
      <c r="J110" s="52">
        <f t="shared" si="17"/>
        <v>115052</v>
      </c>
      <c r="K110" s="51">
        <f>ROUND('[2]Pop tot et prov'!$N$24*([2]MUYINGA!B8/[2]MUYINGA!$D$22),0)</f>
        <v>55259</v>
      </c>
      <c r="L110" s="51">
        <f>ROUND('[2]Pop tot et prov'!$N$24*([2]MUYINGA!C8/[2]MUYINGA!$D$22),0)</f>
        <v>61669</v>
      </c>
      <c r="M110" s="52">
        <f t="shared" si="18"/>
        <v>116928</v>
      </c>
    </row>
    <row r="111" spans="1:13">
      <c r="A111" s="56" t="s">
        <v>27</v>
      </c>
      <c r="B111" s="51">
        <f>ROUND('[2]Pop tot et prov'!$N$21*([2]MUYINGA!B9/[2]MUYINGA!$D$22),0)</f>
        <v>40629</v>
      </c>
      <c r="C111" s="51">
        <f>ROUND('[2]Pop tot et prov'!$N$21*([2]MUYINGA!C9/[2]MUYINGA!$D$22),0)</f>
        <v>48495</v>
      </c>
      <c r="D111" s="52">
        <f t="shared" si="15"/>
        <v>89124</v>
      </c>
      <c r="E111" s="51">
        <f>ROUND('[2]Pop tot et prov'!$N$22*([2]MUYINGA!B9/[2]MUYINGA!$D$22),0)</f>
        <v>41271</v>
      </c>
      <c r="F111" s="51">
        <f>ROUND('[2]Pop tot et prov'!$N$22*([2]MUYINGA!C9/[2]MUYINGA!$D$22),0)</f>
        <v>49262</v>
      </c>
      <c r="G111" s="52">
        <f t="shared" si="16"/>
        <v>90533</v>
      </c>
      <c r="H111" s="51">
        <f>ROUND('[2]Pop tot et prov'!$N$23*([2]MUYINGA!B9/[2]MUYINGA!$D$22),0)</f>
        <v>41936</v>
      </c>
      <c r="I111" s="51">
        <f>ROUND('[2]Pop tot et prov'!$N$23*([2]MUYINGA!C9/[2]MUYINGA!$D$22),0)</f>
        <v>50055</v>
      </c>
      <c r="J111" s="52">
        <f t="shared" si="17"/>
        <v>91991</v>
      </c>
      <c r="K111" s="51">
        <f>ROUND('[2]Pop tot et prov'!$N$24*([2]MUYINGA!B9/[2]MUYINGA!$D$22),0)</f>
        <v>42619</v>
      </c>
      <c r="L111" s="51">
        <f>ROUND('[2]Pop tot et prov'!$N$24*([2]MUYINGA!C9/[2]MUYINGA!$D$22),0)</f>
        <v>50871</v>
      </c>
      <c r="M111" s="52">
        <f t="shared" si="18"/>
        <v>93490</v>
      </c>
    </row>
    <row r="112" spans="1:13">
      <c r="A112" s="56" t="s">
        <v>28</v>
      </c>
      <c r="B112" s="51">
        <f>ROUND('[2]Pop tot et prov'!$N$21*([2]MUYINGA!B10/[2]MUYINGA!$D$22),0)</f>
        <v>34054</v>
      </c>
      <c r="C112" s="51">
        <f>ROUND('[2]Pop tot et prov'!$N$21*([2]MUYINGA!C10/[2]MUYINGA!$D$22),0)</f>
        <v>34980</v>
      </c>
      <c r="D112" s="52">
        <f t="shared" si="15"/>
        <v>69034</v>
      </c>
      <c r="E112" s="51">
        <f>ROUND('[2]Pop tot et prov'!$N$22*([2]MUYINGA!B10/[2]MUYINGA!$D$22),0)</f>
        <v>34592</v>
      </c>
      <c r="F112" s="51">
        <f>ROUND('[2]Pop tot et prov'!$N$22*([2]MUYINGA!C10/[2]MUYINGA!$D$22),0)</f>
        <v>35533</v>
      </c>
      <c r="G112" s="52">
        <f t="shared" si="16"/>
        <v>70125</v>
      </c>
      <c r="H112" s="51">
        <f>ROUND('[2]Pop tot et prov'!$N$23*([2]MUYINGA!B10/[2]MUYINGA!$D$22),0)</f>
        <v>35149</v>
      </c>
      <c r="I112" s="51">
        <f>ROUND('[2]Pop tot et prov'!$N$23*([2]MUYINGA!C10/[2]MUYINGA!$D$22),0)</f>
        <v>36105</v>
      </c>
      <c r="J112" s="52">
        <f t="shared" si="17"/>
        <v>71254</v>
      </c>
      <c r="K112" s="51">
        <f>ROUND('[2]Pop tot et prov'!$N$24*([2]MUYINGA!B10/[2]MUYINGA!$D$22),0)</f>
        <v>35722</v>
      </c>
      <c r="L112" s="51">
        <f>ROUND('[2]Pop tot et prov'!$N$24*([2]MUYINGA!C10/[2]MUYINGA!$D$22),0)</f>
        <v>36694</v>
      </c>
      <c r="M112" s="52">
        <f t="shared" si="18"/>
        <v>72416</v>
      </c>
    </row>
    <row r="113" spans="1:13">
      <c r="A113" s="56" t="s">
        <v>29</v>
      </c>
      <c r="B113" s="51">
        <f>ROUND('[2]Pop tot et prov'!$N$21*([2]MUYINGA!B11/[2]MUYINGA!$D$22),0)</f>
        <v>23989</v>
      </c>
      <c r="C113" s="51">
        <f>ROUND('[2]Pop tot et prov'!$N$21*([2]MUYINGA!C11/[2]MUYINGA!$D$22),0)</f>
        <v>24300</v>
      </c>
      <c r="D113" s="52">
        <f t="shared" si="15"/>
        <v>48289</v>
      </c>
      <c r="E113" s="51">
        <f>ROUND('[2]Pop tot et prov'!$N$22*([2]MUYINGA!B11/[2]MUYINGA!$D$22),0)</f>
        <v>24368</v>
      </c>
      <c r="F113" s="51">
        <f>ROUND('[2]Pop tot et prov'!$N$22*([2]MUYINGA!C11/[2]MUYINGA!$D$22),0)</f>
        <v>24685</v>
      </c>
      <c r="G113" s="52">
        <f t="shared" si="16"/>
        <v>49053</v>
      </c>
      <c r="H113" s="51">
        <f>ROUND('[2]Pop tot et prov'!$N$23*([2]MUYINGA!B11/[2]MUYINGA!$D$22),0)</f>
        <v>24760</v>
      </c>
      <c r="I113" s="51">
        <f>ROUND('[2]Pop tot et prov'!$N$23*([2]MUYINGA!C11/[2]MUYINGA!$D$22),0)</f>
        <v>25082</v>
      </c>
      <c r="J113" s="52">
        <f t="shared" si="17"/>
        <v>49842</v>
      </c>
      <c r="K113" s="51">
        <f>ROUND('[2]Pop tot et prov'!$N$24*([2]MUYINGA!B11/[2]MUYINGA!$D$22),0)</f>
        <v>25164</v>
      </c>
      <c r="L113" s="51">
        <f>ROUND('[2]Pop tot et prov'!$N$24*([2]MUYINGA!C11/[2]MUYINGA!$D$22),0)</f>
        <v>25491</v>
      </c>
      <c r="M113" s="52">
        <f t="shared" si="18"/>
        <v>50655</v>
      </c>
    </row>
    <row r="114" spans="1:13">
      <c r="A114" s="56" t="s">
        <v>30</v>
      </c>
      <c r="B114" s="51">
        <f>ROUND('[2]Pop tot et prov'!$N$21*([2]MUYINGA!B12/[2]MUYINGA!$D$22),0)</f>
        <v>20531</v>
      </c>
      <c r="C114" s="51">
        <f>ROUND('[2]Pop tot et prov'!$N$21*([2]MUYINGA!C12/[2]MUYINGA!$D$22),0)</f>
        <v>20702</v>
      </c>
      <c r="D114" s="52">
        <f t="shared" si="15"/>
        <v>41233</v>
      </c>
      <c r="E114" s="51">
        <f>ROUND('[2]Pop tot et prov'!$N$22*([2]MUYINGA!B12/[2]MUYINGA!$D$22),0)</f>
        <v>20855</v>
      </c>
      <c r="F114" s="51">
        <f>ROUND('[2]Pop tot et prov'!$N$22*([2]MUYINGA!C12/[2]MUYINGA!$D$22),0)</f>
        <v>21030</v>
      </c>
      <c r="G114" s="52">
        <f t="shared" si="16"/>
        <v>41885</v>
      </c>
      <c r="H114" s="51">
        <f>ROUND('[2]Pop tot et prov'!$N$23*([2]MUYINGA!B12/[2]MUYINGA!$D$22),0)</f>
        <v>21191</v>
      </c>
      <c r="I114" s="51">
        <f>ROUND('[2]Pop tot et prov'!$N$23*([2]MUYINGA!C12/[2]MUYINGA!$D$22),0)</f>
        <v>21368</v>
      </c>
      <c r="J114" s="52">
        <f t="shared" si="17"/>
        <v>42559</v>
      </c>
      <c r="K114" s="51">
        <f>ROUND('[2]Pop tot et prov'!$N$24*([2]MUYINGA!B12/[2]MUYINGA!$D$22),0)</f>
        <v>21536</v>
      </c>
      <c r="L114" s="51">
        <f>ROUND('[2]Pop tot et prov'!$N$24*([2]MUYINGA!C12/[2]MUYINGA!$D$22),0)</f>
        <v>21717</v>
      </c>
      <c r="M114" s="52">
        <f t="shared" si="18"/>
        <v>43253</v>
      </c>
    </row>
    <row r="115" spans="1:13">
      <c r="A115" s="56" t="s">
        <v>31</v>
      </c>
      <c r="B115" s="51">
        <f>ROUND('[2]Pop tot et prov'!$N$21*([2]MUYINGA!B13/[2]MUYINGA!$D$22),0)</f>
        <v>17184</v>
      </c>
      <c r="C115" s="51">
        <f>ROUND('[2]Pop tot et prov'!$N$21*([2]MUYINGA!C13/[2]MUYINGA!$D$22),0)</f>
        <v>16783</v>
      </c>
      <c r="D115" s="52">
        <f t="shared" si="15"/>
        <v>33967</v>
      </c>
      <c r="E115" s="51">
        <f>ROUND('[2]Pop tot et prov'!$N$22*([2]MUYINGA!B13/[2]MUYINGA!$D$22),0)</f>
        <v>17456</v>
      </c>
      <c r="F115" s="51">
        <f>ROUND('[2]Pop tot et prov'!$N$22*([2]MUYINGA!C13/[2]MUYINGA!$D$22),0)</f>
        <v>17049</v>
      </c>
      <c r="G115" s="52">
        <f t="shared" si="16"/>
        <v>34505</v>
      </c>
      <c r="H115" s="51">
        <f>ROUND('[2]Pop tot et prov'!$N$23*([2]MUYINGA!B13/[2]MUYINGA!$D$22),0)</f>
        <v>17737</v>
      </c>
      <c r="I115" s="51">
        <f>ROUND('[2]Pop tot et prov'!$N$23*([2]MUYINGA!C13/[2]MUYINGA!$D$22),0)</f>
        <v>17323</v>
      </c>
      <c r="J115" s="52">
        <f t="shared" si="17"/>
        <v>35060</v>
      </c>
      <c r="K115" s="51">
        <f>ROUND('[2]Pop tot et prov'!$N$24*([2]MUYINGA!B13/[2]MUYINGA!$D$22),0)</f>
        <v>18026</v>
      </c>
      <c r="L115" s="51">
        <f>ROUND('[2]Pop tot et prov'!$N$24*([2]MUYINGA!C13/[2]MUYINGA!$D$22),0)</f>
        <v>17606</v>
      </c>
      <c r="M115" s="52">
        <f t="shared" si="18"/>
        <v>35632</v>
      </c>
    </row>
    <row r="116" spans="1:13">
      <c r="A116" s="56" t="s">
        <v>32</v>
      </c>
      <c r="B116" s="51">
        <f>ROUND('[2]Pop tot et prov'!$N$21*([2]MUYINGA!B14/[2]MUYINGA!$D$22),0)</f>
        <v>17320</v>
      </c>
      <c r="C116" s="51">
        <f>ROUND('[2]Pop tot et prov'!$N$21*([2]MUYINGA!C14/[2]MUYINGA!$D$22),0)</f>
        <v>15598</v>
      </c>
      <c r="D116" s="52">
        <f t="shared" si="15"/>
        <v>32918</v>
      </c>
      <c r="E116" s="51">
        <f>ROUND('[2]Pop tot et prov'!$N$22*([2]MUYINGA!B14/[2]MUYINGA!$D$22),0)</f>
        <v>17594</v>
      </c>
      <c r="F116" s="51">
        <f>ROUND('[2]Pop tot et prov'!$N$22*([2]MUYINGA!C14/[2]MUYINGA!$D$22),0)</f>
        <v>15844</v>
      </c>
      <c r="G116" s="52">
        <f t="shared" si="16"/>
        <v>33438</v>
      </c>
      <c r="H116" s="51">
        <f>ROUND('[2]Pop tot et prov'!$N$23*([2]MUYINGA!B14/[2]MUYINGA!$D$22),0)</f>
        <v>17877</v>
      </c>
      <c r="I116" s="51">
        <f>ROUND('[2]Pop tot et prov'!$N$23*([2]MUYINGA!C14/[2]MUYINGA!$D$22),0)</f>
        <v>16099</v>
      </c>
      <c r="J116" s="52">
        <f t="shared" si="17"/>
        <v>33976</v>
      </c>
      <c r="K116" s="51">
        <f>ROUND('[2]Pop tot et prov'!$N$24*([2]MUYINGA!B14/[2]MUYINGA!$D$22),0)</f>
        <v>18168</v>
      </c>
      <c r="L116" s="51">
        <f>ROUND('[2]Pop tot et prov'!$N$24*([2]MUYINGA!C14/[2]MUYINGA!$D$22),0)</f>
        <v>16362</v>
      </c>
      <c r="M116" s="52">
        <f t="shared" si="18"/>
        <v>34530</v>
      </c>
    </row>
    <row r="117" spans="1:13">
      <c r="A117" s="56" t="s">
        <v>33</v>
      </c>
      <c r="B117" s="51">
        <f>ROUND('[2]Pop tot et prov'!$N$21*([2]MUYINGA!B15/[2]MUYINGA!$D$22),0)</f>
        <v>13678</v>
      </c>
      <c r="C117" s="51">
        <f>ROUND('[2]Pop tot et prov'!$N$21*([2]MUYINGA!C15/[2]MUYINGA!$D$22),0)</f>
        <v>12949</v>
      </c>
      <c r="D117" s="52">
        <f t="shared" si="15"/>
        <v>26627</v>
      </c>
      <c r="E117" s="51">
        <f>ROUND('[2]Pop tot et prov'!$N$22*([2]MUYINGA!B15/[2]MUYINGA!$D$22),0)</f>
        <v>13894</v>
      </c>
      <c r="F117" s="51">
        <f>ROUND('[2]Pop tot et prov'!$N$22*([2]MUYINGA!C15/[2]MUYINGA!$D$22),0)</f>
        <v>13153</v>
      </c>
      <c r="G117" s="52">
        <f t="shared" si="16"/>
        <v>27047</v>
      </c>
      <c r="H117" s="51">
        <f>ROUND('[2]Pop tot et prov'!$N$23*([2]MUYINGA!B15/[2]MUYINGA!$D$22),0)</f>
        <v>14118</v>
      </c>
      <c r="I117" s="51">
        <f>ROUND('[2]Pop tot et prov'!$N$23*([2]MUYINGA!C15/[2]MUYINGA!$D$22),0)</f>
        <v>13365</v>
      </c>
      <c r="J117" s="52">
        <f t="shared" si="17"/>
        <v>27483</v>
      </c>
      <c r="K117" s="51">
        <f>ROUND('[2]Pop tot et prov'!$N$24*([2]MUYINGA!B15/[2]MUYINGA!$D$22),0)</f>
        <v>14348</v>
      </c>
      <c r="L117" s="51">
        <f>ROUND('[2]Pop tot et prov'!$N$24*([2]MUYINGA!C15/[2]MUYINGA!$D$22),0)</f>
        <v>13583</v>
      </c>
      <c r="M117" s="52">
        <f t="shared" si="18"/>
        <v>27931</v>
      </c>
    </row>
    <row r="118" spans="1:13">
      <c r="A118" s="56" t="s">
        <v>34</v>
      </c>
      <c r="B118" s="51">
        <f>ROUND('[2]Pop tot et prov'!$N$21*([2]MUYINGA!B16/[2]MUYINGA!$D$22),0)</f>
        <v>9245</v>
      </c>
      <c r="C118" s="51">
        <f>ROUND('[2]Pop tot et prov'!$N$21*([2]MUYINGA!C16/[2]MUYINGA!$D$22),0)</f>
        <v>8038</v>
      </c>
      <c r="D118" s="52">
        <f t="shared" si="15"/>
        <v>17283</v>
      </c>
      <c r="E118" s="51">
        <f>ROUND('[2]Pop tot et prov'!$N$22*([2]MUYINGA!B16/[2]MUYINGA!$D$22),0)</f>
        <v>9391</v>
      </c>
      <c r="F118" s="51">
        <f>ROUND('[2]Pop tot et prov'!$N$22*([2]MUYINGA!C16/[2]MUYINGA!$D$22),0)</f>
        <v>8165</v>
      </c>
      <c r="G118" s="52">
        <f t="shared" si="16"/>
        <v>17556</v>
      </c>
      <c r="H118" s="51">
        <f>ROUND('[2]Pop tot et prov'!$N$23*([2]MUYINGA!B16/[2]MUYINGA!$D$22),0)</f>
        <v>9543</v>
      </c>
      <c r="I118" s="51">
        <f>ROUND('[2]Pop tot et prov'!$N$23*([2]MUYINGA!C16/[2]MUYINGA!$D$22),0)</f>
        <v>8297</v>
      </c>
      <c r="J118" s="52">
        <f t="shared" si="17"/>
        <v>17840</v>
      </c>
      <c r="K118" s="51">
        <f>ROUND('[2]Pop tot et prov'!$N$24*([2]MUYINGA!B16/[2]MUYINGA!$D$22),0)</f>
        <v>9698</v>
      </c>
      <c r="L118" s="51">
        <f>ROUND('[2]Pop tot et prov'!$N$24*([2]MUYINGA!C16/[2]MUYINGA!$D$22),0)</f>
        <v>8432</v>
      </c>
      <c r="M118" s="52">
        <f t="shared" si="18"/>
        <v>18130</v>
      </c>
    </row>
    <row r="119" spans="1:13">
      <c r="A119" s="56" t="s">
        <v>35</v>
      </c>
      <c r="B119" s="51">
        <f>ROUND('[2]Pop tot et prov'!$N$21*([2]MUYINGA!B17/[2]MUYINGA!$D$22),0)</f>
        <v>6051</v>
      </c>
      <c r="C119" s="51">
        <f>ROUND('[2]Pop tot et prov'!$N$21*([2]MUYINGA!C17/[2]MUYINGA!$D$22),0)</f>
        <v>6146</v>
      </c>
      <c r="D119" s="52">
        <f t="shared" si="15"/>
        <v>12197</v>
      </c>
      <c r="E119" s="51">
        <f>ROUND('[2]Pop tot et prov'!$N$22*([2]MUYINGA!B17/[2]MUYINGA!$D$22),0)</f>
        <v>6147</v>
      </c>
      <c r="F119" s="51">
        <f>ROUND('[2]Pop tot et prov'!$N$22*([2]MUYINGA!C17/[2]MUYINGA!$D$22),0)</f>
        <v>6243</v>
      </c>
      <c r="G119" s="52">
        <f t="shared" si="16"/>
        <v>12390</v>
      </c>
      <c r="H119" s="51">
        <f>ROUND('[2]Pop tot et prov'!$N$23*([2]MUYINGA!B17/[2]MUYINGA!$D$22),0)</f>
        <v>6246</v>
      </c>
      <c r="I119" s="51">
        <f>ROUND('[2]Pop tot et prov'!$N$23*([2]MUYINGA!C17/[2]MUYINGA!$D$22),0)</f>
        <v>6344</v>
      </c>
      <c r="J119" s="52">
        <f t="shared" si="17"/>
        <v>12590</v>
      </c>
      <c r="K119" s="51">
        <f>ROUND('[2]Pop tot et prov'!$N$24*([2]MUYINGA!B17/[2]MUYINGA!$D$22),0)</f>
        <v>6347</v>
      </c>
      <c r="L119" s="51">
        <f>ROUND('[2]Pop tot et prov'!$N$24*([2]MUYINGA!C17/[2]MUYINGA!$D$22),0)</f>
        <v>6447</v>
      </c>
      <c r="M119" s="52">
        <f t="shared" si="18"/>
        <v>12794</v>
      </c>
    </row>
    <row r="120" spans="1:13">
      <c r="A120" s="56" t="s">
        <v>36</v>
      </c>
      <c r="B120" s="51">
        <f>ROUND('[2]Pop tot et prov'!$N$21*([2]MUYINGA!B18/[2]MUYINGA!$D$22),0)</f>
        <v>4005</v>
      </c>
      <c r="C120" s="51">
        <f>ROUND('[2]Pop tot et prov'!$N$21*([2]MUYINGA!C18/[2]MUYINGA!$D$22),0)</f>
        <v>3859</v>
      </c>
      <c r="D120" s="52">
        <f t="shared" si="15"/>
        <v>7864</v>
      </c>
      <c r="E120" s="51">
        <f>ROUND('[2]Pop tot et prov'!$N$22*([2]MUYINGA!B18/[2]MUYINGA!$D$22),0)</f>
        <v>4068</v>
      </c>
      <c r="F120" s="51">
        <f>ROUND('[2]Pop tot et prov'!$N$22*([2]MUYINGA!C18/[2]MUYINGA!$D$22),0)</f>
        <v>3920</v>
      </c>
      <c r="G120" s="52">
        <f t="shared" si="16"/>
        <v>7988</v>
      </c>
      <c r="H120" s="51">
        <f>ROUND('[2]Pop tot et prov'!$N$23*([2]MUYINGA!B18/[2]MUYINGA!$D$22),0)</f>
        <v>4134</v>
      </c>
      <c r="I120" s="51">
        <f>ROUND('[2]Pop tot et prov'!$N$23*([2]MUYINGA!C18/[2]MUYINGA!$D$22),0)</f>
        <v>3983</v>
      </c>
      <c r="J120" s="52">
        <f t="shared" si="17"/>
        <v>8117</v>
      </c>
      <c r="K120" s="51">
        <f>ROUND('[2]Pop tot et prov'!$N$24*([2]MUYINGA!B18/[2]MUYINGA!$D$22),0)</f>
        <v>4201</v>
      </c>
      <c r="L120" s="51">
        <f>ROUND('[2]Pop tot et prov'!$N$24*([2]MUYINGA!C18/[2]MUYINGA!$D$22),0)</f>
        <v>4048</v>
      </c>
      <c r="M120" s="52">
        <f t="shared" si="18"/>
        <v>8249</v>
      </c>
    </row>
    <row r="121" spans="1:13">
      <c r="A121" s="56" t="s">
        <v>37</v>
      </c>
      <c r="B121" s="51">
        <f>ROUND('[2]Pop tot et prov'!$N$21*([2]MUYINGA!B19/[2]MUYINGA!$D$22),0)</f>
        <v>3167</v>
      </c>
      <c r="C121" s="51">
        <f>ROUND('[2]Pop tot et prov'!$N$21*([2]MUYINGA!C19/[2]MUYINGA!$D$22),0)</f>
        <v>4445</v>
      </c>
      <c r="D121" s="52">
        <f t="shared" si="15"/>
        <v>7612</v>
      </c>
      <c r="E121" s="51">
        <f>ROUND('[2]Pop tot et prov'!$N$22*([2]MUYINGA!B19/[2]MUYINGA!$D$22),0)</f>
        <v>3217</v>
      </c>
      <c r="F121" s="51">
        <f>ROUND('[2]Pop tot et prov'!$N$22*([2]MUYINGA!C19/[2]MUYINGA!$D$22),0)</f>
        <v>4515</v>
      </c>
      <c r="G121" s="52">
        <f t="shared" si="16"/>
        <v>7732</v>
      </c>
      <c r="H121" s="51">
        <f>ROUND('[2]Pop tot et prov'!$N$23*([2]MUYINGA!B19/[2]MUYINGA!$D$22),0)</f>
        <v>3269</v>
      </c>
      <c r="I121" s="51">
        <f>ROUND('[2]Pop tot et prov'!$N$23*([2]MUYINGA!C19/[2]MUYINGA!$D$22),0)</f>
        <v>4588</v>
      </c>
      <c r="J121" s="52">
        <f t="shared" si="17"/>
        <v>7857</v>
      </c>
      <c r="K121" s="51">
        <f>ROUND('[2]Pop tot et prov'!$N$24*([2]MUYINGA!B19/[2]MUYINGA!$D$22),0)</f>
        <v>3322</v>
      </c>
      <c r="L121" s="51">
        <f>ROUND('[2]Pop tot et prov'!$N$24*([2]MUYINGA!C19/[2]MUYINGA!$D$22),0)</f>
        <v>4663</v>
      </c>
      <c r="M121" s="52">
        <f t="shared" si="18"/>
        <v>7985</v>
      </c>
    </row>
    <row r="122" spans="1:13">
      <c r="A122" s="56" t="s">
        <v>38</v>
      </c>
      <c r="B122" s="51">
        <f>ROUND('[2]Pop tot et prov'!$N$21*([2]MUYINGA!B20/[2]MUYINGA!$D$22),0)</f>
        <v>2459</v>
      </c>
      <c r="C122" s="51">
        <f>ROUND('[2]Pop tot et prov'!$N$21*([2]MUYINGA!C20/[2]MUYINGA!$D$22),0)</f>
        <v>2399</v>
      </c>
      <c r="D122" s="52">
        <f t="shared" si="15"/>
        <v>4858</v>
      </c>
      <c r="E122" s="51">
        <f>ROUND('[2]Pop tot et prov'!$N$22*([2]MUYINGA!B20/[2]MUYINGA!$D$22),0)</f>
        <v>2498</v>
      </c>
      <c r="F122" s="51">
        <f>ROUND('[2]Pop tot et prov'!$N$22*([2]MUYINGA!C20/[2]MUYINGA!$D$22),0)</f>
        <v>2437</v>
      </c>
      <c r="G122" s="52">
        <f t="shared" si="16"/>
        <v>4935</v>
      </c>
      <c r="H122" s="51">
        <f>ROUND('[2]Pop tot et prov'!$N$23*([2]MUYINGA!B20/[2]MUYINGA!$D$22),0)</f>
        <v>2538</v>
      </c>
      <c r="I122" s="51">
        <f>ROUND('[2]Pop tot et prov'!$N$23*([2]MUYINGA!C20/[2]MUYINGA!$D$22),0)</f>
        <v>2476</v>
      </c>
      <c r="J122" s="52">
        <f t="shared" si="17"/>
        <v>5014</v>
      </c>
      <c r="K122" s="51">
        <f>ROUND('[2]Pop tot et prov'!$N$24*([2]MUYINGA!B20/[2]MUYINGA!$D$22),0)</f>
        <v>2579</v>
      </c>
      <c r="L122" s="51">
        <f>ROUND('[2]Pop tot et prov'!$N$24*([2]MUYINGA!C20/[2]MUYINGA!$D$22),0)</f>
        <v>2516</v>
      </c>
      <c r="M122" s="52">
        <f t="shared" si="18"/>
        <v>5095</v>
      </c>
    </row>
    <row r="123" spans="1:13">
      <c r="A123" s="56" t="s">
        <v>39</v>
      </c>
      <c r="B123" s="51">
        <f>ROUND('[2]Pop tot et prov'!$N$21*([2]MUYINGA!B21/[2]MUYINGA!$D$22),0)</f>
        <v>3155</v>
      </c>
      <c r="C123" s="51">
        <f>ROUND('[2]Pop tot et prov'!$N$21*([2]MUYINGA!C21/[2]MUYINGA!$D$22),0)</f>
        <v>3518</v>
      </c>
      <c r="D123" s="52">
        <f t="shared" si="15"/>
        <v>6673</v>
      </c>
      <c r="E123" s="51">
        <f>ROUND('[2]Pop tot et prov'!$N$22*([2]MUYINGA!B21/[2]MUYINGA!$D$22),0)</f>
        <v>3205</v>
      </c>
      <c r="F123" s="51">
        <f>ROUND('[2]Pop tot et prov'!$N$22*([2]MUYINGA!C21/[2]MUYINGA!$D$22),0)</f>
        <v>3574</v>
      </c>
      <c r="G123" s="52">
        <f t="shared" si="16"/>
        <v>6779</v>
      </c>
      <c r="H123" s="51">
        <f>ROUND('[2]Pop tot et prov'!$N$23*([2]MUYINGA!B21/[2]MUYINGA!$D$22),0)</f>
        <v>3257</v>
      </c>
      <c r="I123" s="51">
        <f>ROUND('[2]Pop tot et prov'!$N$23*([2]MUYINGA!C21/[2]MUYINGA!$D$22),0)</f>
        <v>3631</v>
      </c>
      <c r="J123" s="52">
        <f t="shared" si="17"/>
        <v>6888</v>
      </c>
      <c r="K123" s="51">
        <f>ROUND('[2]Pop tot et prov'!$N$24*([2]MUYINGA!B21/[2]MUYINGA!$D$22),0)</f>
        <v>3310</v>
      </c>
      <c r="L123" s="51">
        <f>ROUND('[2]Pop tot et prov'!$N$24*([2]MUYINGA!C21/[2]MUYINGA!$D$22),0)</f>
        <v>3691</v>
      </c>
      <c r="M123" s="52">
        <f t="shared" si="18"/>
        <v>7001</v>
      </c>
    </row>
    <row r="124" spans="1:13">
      <c r="A124" s="49" t="s">
        <v>20</v>
      </c>
      <c r="B124" s="51">
        <f>SUM(B107:B123)</f>
        <v>464097</v>
      </c>
      <c r="C124" s="55">
        <f>SUM(C107:C123)</f>
        <v>488770</v>
      </c>
      <c r="D124" s="52">
        <f t="shared" si="15"/>
        <v>952867</v>
      </c>
      <c r="E124" s="51">
        <f>SUM(E107:E123)</f>
        <v>471432</v>
      </c>
      <c r="F124" s="55">
        <f>SUM(F107:F123)</f>
        <v>496498</v>
      </c>
      <c r="G124" s="52">
        <f t="shared" si="16"/>
        <v>967930</v>
      </c>
      <c r="H124" s="51">
        <f>SUM(H107:H123)</f>
        <v>479024</v>
      </c>
      <c r="I124" s="55">
        <f>SUM(I107:I123)</f>
        <v>504490</v>
      </c>
      <c r="J124" s="52">
        <f t="shared" si="17"/>
        <v>983514</v>
      </c>
      <c r="K124" s="51">
        <f>SUM(K107:K123)</f>
        <v>486829</v>
      </c>
      <c r="L124" s="55">
        <f>SUM(L107:L123)</f>
        <v>512716</v>
      </c>
      <c r="M124" s="52">
        <f t="shared" si="18"/>
        <v>999545</v>
      </c>
    </row>
    <row r="125" spans="1:13">
      <c r="A125" s="24"/>
      <c r="B125" s="8"/>
      <c r="C125" s="8"/>
      <c r="D125" s="8"/>
      <c r="E125" s="8"/>
      <c r="F125" s="8"/>
      <c r="G125" s="8"/>
      <c r="H125" s="8"/>
      <c r="I125" s="8"/>
      <c r="J125" s="8"/>
    </row>
    <row r="126" spans="1:13">
      <c r="A126" s="118" t="s">
        <v>21</v>
      </c>
      <c r="B126" s="108">
        <v>2028</v>
      </c>
      <c r="C126" s="108"/>
      <c r="D126" s="108"/>
      <c r="E126" s="108">
        <v>2029</v>
      </c>
      <c r="F126" s="108"/>
      <c r="G126" s="108"/>
      <c r="H126" s="108">
        <v>2030</v>
      </c>
      <c r="I126" s="108"/>
      <c r="J126" s="108"/>
    </row>
    <row r="127" spans="1:13">
      <c r="A127" s="118"/>
      <c r="B127" s="80" t="s">
        <v>57</v>
      </c>
      <c r="C127" s="80" t="s">
        <v>58</v>
      </c>
      <c r="D127" s="80" t="s">
        <v>59</v>
      </c>
      <c r="E127" s="80" t="s">
        <v>57</v>
      </c>
      <c r="F127" s="80" t="s">
        <v>58</v>
      </c>
      <c r="G127" s="80" t="s">
        <v>59</v>
      </c>
      <c r="H127" s="80" t="s">
        <v>57</v>
      </c>
      <c r="I127" s="80" t="s">
        <v>58</v>
      </c>
      <c r="J127" s="80" t="s">
        <v>59</v>
      </c>
    </row>
    <row r="128" spans="1:13">
      <c r="A128" s="56" t="s">
        <v>23</v>
      </c>
      <c r="B128" s="51">
        <f>ROUND('[2]Pop tot et prov'!$N$25*([2]MUYINGA!B5/[2]MUYINGA!$D$22),0)</f>
        <v>96539</v>
      </c>
      <c r="C128" s="51">
        <f>ROUND('[2]Pop tot et prov'!$N$25*([2]MUYINGA!C5/[2]MUYINGA!$D$22),0)</f>
        <v>100009</v>
      </c>
      <c r="D128" s="52">
        <f t="shared" ref="D128:D145" si="19">SUM(B128:C128)</f>
        <v>196548</v>
      </c>
      <c r="E128" s="51">
        <f>ROUND('[2]Pop tot et prov'!$N$26*([2]MUYINGA!B5/[2]MUYINGA!$D$22),0)</f>
        <v>98146</v>
      </c>
      <c r="F128" s="51">
        <f>ROUND('[2]Pop tot et prov'!$N$26*([2]MUYINGA!C5/[2]MUYINGA!$D$22),0)</f>
        <v>101674</v>
      </c>
      <c r="G128" s="52">
        <f t="shared" ref="G128:G145" si="20">SUM(E128:F128)</f>
        <v>199820</v>
      </c>
      <c r="H128" s="51">
        <f>ROUND('[2]Pop tot et prov'!$N$27*([2]MUYINGA!B5/[2]MUYINGA!$D$22),0)</f>
        <v>99800</v>
      </c>
      <c r="I128" s="51">
        <f>ROUND('[2]Pop tot et prov'!$N$27*([2]MUYINGA!C5/[2]MUYINGA!$D$22),0)</f>
        <v>103387</v>
      </c>
      <c r="J128" s="52">
        <f t="shared" ref="J128:J145" si="21">SUM(H128:I128)</f>
        <v>203187</v>
      </c>
    </row>
    <row r="129" spans="1:10">
      <c r="A129" s="56" t="s">
        <v>24</v>
      </c>
      <c r="B129" s="51">
        <f>ROUND('[2]Pop tot et prov'!$N$25*([2]MUYINGA!B6/[2]MUYINGA!$D$22),0)</f>
        <v>71681</v>
      </c>
      <c r="C129" s="51">
        <f>ROUND('[2]Pop tot et prov'!$N$25*([2]MUYINGA!C6/[2]MUYINGA!$D$22),0)</f>
        <v>75845</v>
      </c>
      <c r="D129" s="52">
        <f t="shared" si="19"/>
        <v>147526</v>
      </c>
      <c r="E129" s="51">
        <f>ROUND('[2]Pop tot et prov'!$N$26*([2]MUYINGA!B6/[2]MUYINGA!$D$22),0)</f>
        <v>72874</v>
      </c>
      <c r="F129" s="51">
        <f>ROUND('[2]Pop tot et prov'!$N$26*([2]MUYINGA!C6/[2]MUYINGA!$D$22),0)</f>
        <v>77108</v>
      </c>
      <c r="G129" s="52">
        <f t="shared" si="20"/>
        <v>149982</v>
      </c>
      <c r="H129" s="51">
        <f>ROUND('[2]Pop tot et prov'!$N$27*([2]MUYINGA!B6/[2]MUYINGA!$D$22),0)</f>
        <v>74102</v>
      </c>
      <c r="I129" s="51">
        <f>ROUND('[2]Pop tot et prov'!$N$27*([2]MUYINGA!C6/[2]MUYINGA!$D$22),0)</f>
        <v>78407</v>
      </c>
      <c r="J129" s="52">
        <f t="shared" si="21"/>
        <v>152509</v>
      </c>
    </row>
    <row r="130" spans="1:10">
      <c r="A130" s="56" t="s">
        <v>25</v>
      </c>
      <c r="B130" s="51">
        <f>ROUND('[2]Pop tot et prov'!$N$25*([2]MUYINGA!B7/[2]MUYINGA!$D$22),0)</f>
        <v>62038</v>
      </c>
      <c r="C130" s="51">
        <f>ROUND('[2]Pop tot et prov'!$N$25*([2]MUYINGA!C7/[2]MUYINGA!$D$22),0)</f>
        <v>67004</v>
      </c>
      <c r="D130" s="52">
        <f t="shared" si="19"/>
        <v>129042</v>
      </c>
      <c r="E130" s="51">
        <f>ROUND('[2]Pop tot et prov'!$N$26*([2]MUYINGA!B7/[2]MUYINGA!$D$22),0)</f>
        <v>63071</v>
      </c>
      <c r="F130" s="51">
        <f>ROUND('[2]Pop tot et prov'!$N$26*([2]MUYINGA!C7/[2]MUYINGA!$D$22),0)</f>
        <v>68120</v>
      </c>
      <c r="G130" s="52">
        <f t="shared" si="20"/>
        <v>131191</v>
      </c>
      <c r="H130" s="51">
        <f>ROUND('[2]Pop tot et prov'!$N$27*([2]MUYINGA!B7/[2]MUYINGA!$D$22),0)</f>
        <v>64134</v>
      </c>
      <c r="I130" s="51">
        <f>ROUND('[2]Pop tot et prov'!$N$27*([2]MUYINGA!C7/[2]MUYINGA!$D$22),0)</f>
        <v>69268</v>
      </c>
      <c r="J130" s="52">
        <f t="shared" si="21"/>
        <v>133402</v>
      </c>
    </row>
    <row r="131" spans="1:10">
      <c r="A131" s="56" t="s">
        <v>26</v>
      </c>
      <c r="B131" s="51">
        <f>ROUND('[2]Pop tot et prov'!$N$25*([2]MUYINGA!B8/[2]MUYINGA!$D$22),0)</f>
        <v>56168</v>
      </c>
      <c r="C131" s="51">
        <f>ROUND('[2]Pop tot et prov'!$N$25*([2]MUYINGA!C8/[2]MUYINGA!$D$22),0)</f>
        <v>62684</v>
      </c>
      <c r="D131" s="52">
        <f t="shared" si="19"/>
        <v>118852</v>
      </c>
      <c r="E131" s="51">
        <f>ROUND('[2]Pop tot et prov'!$N$26*([2]MUYINGA!B8/[2]MUYINGA!$D$22),0)</f>
        <v>57103</v>
      </c>
      <c r="F131" s="51">
        <f>ROUND('[2]Pop tot et prov'!$N$26*([2]MUYINGA!C8/[2]MUYINGA!$D$22),0)</f>
        <v>63728</v>
      </c>
      <c r="G131" s="52">
        <f t="shared" si="20"/>
        <v>120831</v>
      </c>
      <c r="H131" s="51">
        <f>ROUND('[2]Pop tot et prov'!$N$27*([2]MUYINGA!B8/[2]MUYINGA!$D$22),0)</f>
        <v>58065</v>
      </c>
      <c r="I131" s="51">
        <f>ROUND('[2]Pop tot et prov'!$N$27*([2]MUYINGA!C8/[2]MUYINGA!$D$22),0)</f>
        <v>64802</v>
      </c>
      <c r="J131" s="52">
        <f t="shared" si="21"/>
        <v>122867</v>
      </c>
    </row>
    <row r="132" spans="1:10">
      <c r="A132" s="56" t="s">
        <v>27</v>
      </c>
      <c r="B132" s="51">
        <f>ROUND('[2]Pop tot et prov'!$N$25*([2]MUYINGA!B9/[2]MUYINGA!$D$22),0)</f>
        <v>43321</v>
      </c>
      <c r="C132" s="51">
        <f>ROUND('[2]Pop tot et prov'!$N$25*([2]MUYINGA!C9/[2]MUYINGA!$D$22),0)</f>
        <v>51708</v>
      </c>
      <c r="D132" s="52">
        <f t="shared" si="19"/>
        <v>95029</v>
      </c>
      <c r="E132" s="51">
        <f>ROUND('[2]Pop tot et prov'!$N$26*([2]MUYINGA!B9/[2]MUYINGA!$D$22),0)</f>
        <v>44042</v>
      </c>
      <c r="F132" s="51">
        <f>ROUND('[2]Pop tot et prov'!$N$26*([2]MUYINGA!C9/[2]MUYINGA!$D$22),0)</f>
        <v>52569</v>
      </c>
      <c r="G132" s="52">
        <f t="shared" si="20"/>
        <v>96611</v>
      </c>
      <c r="H132" s="51">
        <f>ROUND('[2]Pop tot et prov'!$N$27*([2]MUYINGA!B9/[2]MUYINGA!$D$22),0)</f>
        <v>44784</v>
      </c>
      <c r="I132" s="51">
        <f>ROUND('[2]Pop tot et prov'!$N$27*([2]MUYINGA!C9/[2]MUYINGA!$D$22),0)</f>
        <v>53455</v>
      </c>
      <c r="J132" s="52">
        <f t="shared" si="21"/>
        <v>98239</v>
      </c>
    </row>
    <row r="133" spans="1:10">
      <c r="A133" s="56" t="s">
        <v>28</v>
      </c>
      <c r="B133" s="51">
        <f>ROUND('[2]Pop tot et prov'!$N$25*([2]MUYINGA!B10/[2]MUYINGA!$D$22),0)</f>
        <v>36310</v>
      </c>
      <c r="C133" s="51">
        <f>ROUND('[2]Pop tot et prov'!$N$25*([2]MUYINGA!C10/[2]MUYINGA!$D$22),0)</f>
        <v>37298</v>
      </c>
      <c r="D133" s="52">
        <f t="shared" si="19"/>
        <v>73608</v>
      </c>
      <c r="E133" s="51">
        <f>ROUND('[2]Pop tot et prov'!$N$26*([2]MUYINGA!B10/[2]MUYINGA!$D$22),0)</f>
        <v>36914</v>
      </c>
      <c r="F133" s="51">
        <f>ROUND('[2]Pop tot et prov'!$N$26*([2]MUYINGA!C10/[2]MUYINGA!$D$22),0)</f>
        <v>37918</v>
      </c>
      <c r="G133" s="52">
        <f t="shared" si="20"/>
        <v>74832</v>
      </c>
      <c r="H133" s="51">
        <f>ROUND('[2]Pop tot et prov'!$N$27*([2]MUYINGA!B10/[2]MUYINGA!$D$22),0)</f>
        <v>37536</v>
      </c>
      <c r="I133" s="51">
        <f>ROUND('[2]Pop tot et prov'!$N$27*([2]MUYINGA!C10/[2]MUYINGA!$D$22),0)</f>
        <v>38558</v>
      </c>
      <c r="J133" s="52">
        <f t="shared" si="21"/>
        <v>76094</v>
      </c>
    </row>
    <row r="134" spans="1:10">
      <c r="A134" s="56" t="s">
        <v>29</v>
      </c>
      <c r="B134" s="51">
        <f>ROUND('[2]Pop tot et prov'!$N$25*([2]MUYINGA!B11/[2]MUYINGA!$D$22),0)</f>
        <v>25578</v>
      </c>
      <c r="C134" s="51">
        <f>ROUND('[2]Pop tot et prov'!$N$25*([2]MUYINGA!C11/[2]MUYINGA!$D$22),0)</f>
        <v>25910</v>
      </c>
      <c r="D134" s="52">
        <f t="shared" si="19"/>
        <v>51488</v>
      </c>
      <c r="E134" s="51">
        <f>ROUND('[2]Pop tot et prov'!$N$26*([2]MUYINGA!B11/[2]MUYINGA!$D$22),0)</f>
        <v>26004</v>
      </c>
      <c r="F134" s="51">
        <f>ROUND('[2]Pop tot et prov'!$N$26*([2]MUYINGA!C11/[2]MUYINGA!$D$22),0)</f>
        <v>26342</v>
      </c>
      <c r="G134" s="52">
        <f t="shared" si="20"/>
        <v>52346</v>
      </c>
      <c r="H134" s="51">
        <f>ROUND('[2]Pop tot et prov'!$N$27*([2]MUYINGA!B11/[2]MUYINGA!$D$22),0)</f>
        <v>26442</v>
      </c>
      <c r="I134" s="51">
        <f>ROUND('[2]Pop tot et prov'!$N$27*([2]MUYINGA!C11/[2]MUYINGA!$D$22),0)</f>
        <v>26786</v>
      </c>
      <c r="J134" s="52">
        <f t="shared" si="21"/>
        <v>53228</v>
      </c>
    </row>
    <row r="135" spans="1:10">
      <c r="A135" s="56" t="s">
        <v>30</v>
      </c>
      <c r="B135" s="51">
        <f>ROUND('[2]Pop tot et prov'!$N$25*([2]MUYINGA!B12/[2]MUYINGA!$D$22),0)</f>
        <v>21891</v>
      </c>
      <c r="C135" s="51">
        <f>ROUND('[2]Pop tot et prov'!$N$25*([2]MUYINGA!C12/[2]MUYINGA!$D$22),0)</f>
        <v>22074</v>
      </c>
      <c r="D135" s="52">
        <f t="shared" si="19"/>
        <v>43965</v>
      </c>
      <c r="E135" s="51">
        <f>ROUND('[2]Pop tot et prov'!$N$26*([2]MUYINGA!B12/[2]MUYINGA!$D$22),0)</f>
        <v>22255</v>
      </c>
      <c r="F135" s="51">
        <f>ROUND('[2]Pop tot et prov'!$N$26*([2]MUYINGA!C12/[2]MUYINGA!$D$22),0)</f>
        <v>22441</v>
      </c>
      <c r="G135" s="52">
        <f t="shared" si="20"/>
        <v>44696</v>
      </c>
      <c r="H135" s="51">
        <f>ROUND('[2]Pop tot et prov'!$N$27*([2]MUYINGA!B12/[2]MUYINGA!$D$22),0)</f>
        <v>22630</v>
      </c>
      <c r="I135" s="51">
        <f>ROUND('[2]Pop tot et prov'!$N$27*([2]MUYINGA!C12/[2]MUYINGA!$D$22),0)</f>
        <v>22820</v>
      </c>
      <c r="J135" s="52">
        <f t="shared" si="21"/>
        <v>45450</v>
      </c>
    </row>
    <row r="136" spans="1:10">
      <c r="A136" s="56" t="s">
        <v>31</v>
      </c>
      <c r="B136" s="51">
        <f>ROUND('[2]Pop tot et prov'!$N$25*([2]MUYINGA!B13/[2]MUYINGA!$D$22),0)</f>
        <v>18323</v>
      </c>
      <c r="C136" s="51">
        <f>ROUND('[2]Pop tot et prov'!$N$25*([2]MUYINGA!C13/[2]MUYINGA!$D$22),0)</f>
        <v>17895</v>
      </c>
      <c r="D136" s="52">
        <f t="shared" si="19"/>
        <v>36218</v>
      </c>
      <c r="E136" s="51">
        <f>ROUND('[2]Pop tot et prov'!$N$26*([2]MUYINGA!B13/[2]MUYINGA!$D$22),0)</f>
        <v>18628</v>
      </c>
      <c r="F136" s="51">
        <f>ROUND('[2]Pop tot et prov'!$N$26*([2]MUYINGA!C13/[2]MUYINGA!$D$22),0)</f>
        <v>18193</v>
      </c>
      <c r="G136" s="52">
        <f t="shared" si="20"/>
        <v>36821</v>
      </c>
      <c r="H136" s="51">
        <f>ROUND('[2]Pop tot et prov'!$N$27*([2]MUYINGA!B13/[2]MUYINGA!$D$22),0)</f>
        <v>18942</v>
      </c>
      <c r="I136" s="51">
        <f>ROUND('[2]Pop tot et prov'!$N$27*([2]MUYINGA!C13/[2]MUYINGA!$D$22),0)</f>
        <v>18500</v>
      </c>
      <c r="J136" s="52">
        <f t="shared" si="21"/>
        <v>37442</v>
      </c>
    </row>
    <row r="137" spans="1:10">
      <c r="A137" s="56" t="s">
        <v>32</v>
      </c>
      <c r="B137" s="51">
        <f>ROUND('[2]Pop tot et prov'!$N$25*([2]MUYINGA!B14/[2]MUYINGA!$D$22),0)</f>
        <v>18467</v>
      </c>
      <c r="C137" s="51">
        <f>ROUND('[2]Pop tot et prov'!$N$25*([2]MUYINGA!C14/[2]MUYINGA!$D$22),0)</f>
        <v>16631</v>
      </c>
      <c r="D137" s="52">
        <f t="shared" si="19"/>
        <v>35098</v>
      </c>
      <c r="E137" s="51">
        <f>ROUND('[2]Pop tot et prov'!$N$26*([2]MUYINGA!B14/[2]MUYINGA!$D$22),0)</f>
        <v>18775</v>
      </c>
      <c r="F137" s="51">
        <f>ROUND('[2]Pop tot et prov'!$N$26*([2]MUYINGA!C14/[2]MUYINGA!$D$22),0)</f>
        <v>16908</v>
      </c>
      <c r="G137" s="52">
        <f t="shared" si="20"/>
        <v>35683</v>
      </c>
      <c r="H137" s="51">
        <f>ROUND('[2]Pop tot et prov'!$N$27*([2]MUYINGA!B14/[2]MUYINGA!$D$22),0)</f>
        <v>19091</v>
      </c>
      <c r="I137" s="51">
        <f>ROUND('[2]Pop tot et prov'!$N$27*([2]MUYINGA!C14/[2]MUYINGA!$D$22),0)</f>
        <v>17193</v>
      </c>
      <c r="J137" s="52">
        <f t="shared" si="21"/>
        <v>36284</v>
      </c>
    </row>
    <row r="138" spans="1:10">
      <c r="A138" s="56" t="s">
        <v>33</v>
      </c>
      <c r="B138" s="51">
        <f>ROUND('[2]Pop tot et prov'!$N$25*([2]MUYINGA!B15/[2]MUYINGA!$D$22),0)</f>
        <v>14584</v>
      </c>
      <c r="C138" s="51">
        <f>ROUND('[2]Pop tot et prov'!$N$25*([2]MUYINGA!C15/[2]MUYINGA!$D$22),0)</f>
        <v>13807</v>
      </c>
      <c r="D138" s="52">
        <f t="shared" si="19"/>
        <v>28391</v>
      </c>
      <c r="E138" s="51">
        <f>ROUND('[2]Pop tot et prov'!$N$26*([2]MUYINGA!B15/[2]MUYINGA!$D$22),0)</f>
        <v>14827</v>
      </c>
      <c r="F138" s="51">
        <f>ROUND('[2]Pop tot et prov'!$N$26*([2]MUYINGA!C15/[2]MUYINGA!$D$22),0)</f>
        <v>14036</v>
      </c>
      <c r="G138" s="52">
        <f t="shared" si="20"/>
        <v>28863</v>
      </c>
      <c r="H138" s="51">
        <f>ROUND('[2]Pop tot et prov'!$N$27*([2]MUYINGA!B15/[2]MUYINGA!$D$22),0)</f>
        <v>15077</v>
      </c>
      <c r="I138" s="51">
        <f>ROUND('[2]Pop tot et prov'!$N$27*([2]MUYINGA!C15/[2]MUYINGA!$D$22),0)</f>
        <v>14273</v>
      </c>
      <c r="J138" s="52">
        <f t="shared" si="21"/>
        <v>29350</v>
      </c>
    </row>
    <row r="139" spans="1:10">
      <c r="A139" s="56" t="s">
        <v>34</v>
      </c>
      <c r="B139" s="51">
        <f>ROUND('[2]Pop tot et prov'!$N$25*([2]MUYINGA!B16/[2]MUYINGA!$D$22),0)</f>
        <v>9858</v>
      </c>
      <c r="C139" s="51">
        <f>ROUND('[2]Pop tot et prov'!$N$25*([2]MUYINGA!C16/[2]MUYINGA!$D$22),0)</f>
        <v>8571</v>
      </c>
      <c r="D139" s="52">
        <f t="shared" si="19"/>
        <v>18429</v>
      </c>
      <c r="E139" s="51">
        <f>ROUND('[2]Pop tot et prov'!$N$26*([2]MUYINGA!B16/[2]MUYINGA!$D$22),0)</f>
        <v>10022</v>
      </c>
      <c r="F139" s="51">
        <f>ROUND('[2]Pop tot et prov'!$N$26*([2]MUYINGA!C16/[2]MUYINGA!$D$22),0)</f>
        <v>8714</v>
      </c>
      <c r="G139" s="52">
        <f t="shared" si="20"/>
        <v>18736</v>
      </c>
      <c r="H139" s="51">
        <f>ROUND('[2]Pop tot et prov'!$N$27*([2]MUYINGA!B16/[2]MUYINGA!$D$22),0)</f>
        <v>10191</v>
      </c>
      <c r="I139" s="51">
        <f>ROUND('[2]Pop tot et prov'!$N$27*([2]MUYINGA!C16/[2]MUYINGA!$D$22),0)</f>
        <v>8860</v>
      </c>
      <c r="J139" s="52">
        <f t="shared" si="21"/>
        <v>19051</v>
      </c>
    </row>
    <row r="140" spans="1:10">
      <c r="A140" s="56" t="s">
        <v>35</v>
      </c>
      <c r="B140" s="51">
        <f>ROUND('[2]Pop tot et prov'!$N$25*([2]MUYINGA!B17/[2]MUYINGA!$D$22),0)</f>
        <v>6452</v>
      </c>
      <c r="C140" s="51">
        <f>ROUND('[2]Pop tot et prov'!$N$25*([2]MUYINGA!C17/[2]MUYINGA!$D$22),0)</f>
        <v>6553</v>
      </c>
      <c r="D140" s="52">
        <f t="shared" si="19"/>
        <v>13005</v>
      </c>
      <c r="E140" s="51">
        <f>ROUND('[2]Pop tot et prov'!$N$26*([2]MUYINGA!B17/[2]MUYINGA!$D$22),0)</f>
        <v>6559</v>
      </c>
      <c r="F140" s="51">
        <f>ROUND('[2]Pop tot et prov'!$N$26*([2]MUYINGA!C17/[2]MUYINGA!$D$22),0)</f>
        <v>6662</v>
      </c>
      <c r="G140" s="52">
        <f t="shared" si="20"/>
        <v>13221</v>
      </c>
      <c r="H140" s="51">
        <f>ROUND('[2]Pop tot et prov'!$N$27*([2]MUYINGA!B17/[2]MUYINGA!$D$22),0)</f>
        <v>6670</v>
      </c>
      <c r="I140" s="51">
        <f>ROUND('[2]Pop tot et prov'!$N$27*([2]MUYINGA!C17/[2]MUYINGA!$D$22),0)</f>
        <v>6774</v>
      </c>
      <c r="J140" s="52">
        <f t="shared" si="21"/>
        <v>13444</v>
      </c>
    </row>
    <row r="141" spans="1:10">
      <c r="A141" s="56" t="s">
        <v>36</v>
      </c>
      <c r="B141" s="51">
        <f>ROUND('[2]Pop tot et prov'!$N$25*([2]MUYINGA!B18/[2]MUYINGA!$D$22),0)</f>
        <v>4270</v>
      </c>
      <c r="C141" s="51">
        <f>ROUND('[2]Pop tot et prov'!$N$25*([2]MUYINGA!C18/[2]MUYINGA!$D$22),0)</f>
        <v>4114</v>
      </c>
      <c r="D141" s="52">
        <f t="shared" si="19"/>
        <v>8384</v>
      </c>
      <c r="E141" s="51">
        <f>ROUND('[2]Pop tot et prov'!$N$26*([2]MUYINGA!B18/[2]MUYINGA!$D$22),0)</f>
        <v>4341</v>
      </c>
      <c r="F141" s="51">
        <f>ROUND('[2]Pop tot et prov'!$N$26*([2]MUYINGA!C18/[2]MUYINGA!$D$22),0)</f>
        <v>4183</v>
      </c>
      <c r="G141" s="52">
        <f t="shared" si="20"/>
        <v>8524</v>
      </c>
      <c r="H141" s="51">
        <f>ROUND('[2]Pop tot et prov'!$N$27*([2]MUYINGA!B18/[2]MUYINGA!$D$22),0)</f>
        <v>4414</v>
      </c>
      <c r="I141" s="51">
        <f>ROUND('[2]Pop tot et prov'!$N$27*([2]MUYINGA!C18/[2]MUYINGA!$D$22),0)</f>
        <v>4253</v>
      </c>
      <c r="J141" s="52">
        <f t="shared" si="21"/>
        <v>8667</v>
      </c>
    </row>
    <row r="142" spans="1:10">
      <c r="A142" s="56" t="s">
        <v>37</v>
      </c>
      <c r="B142" s="51">
        <f>ROUND('[2]Pop tot et prov'!$N$25*([2]MUYINGA!B19/[2]MUYINGA!$D$22),0)</f>
        <v>3377</v>
      </c>
      <c r="C142" s="51">
        <f>ROUND('[2]Pop tot et prov'!$N$25*([2]MUYINGA!C19/[2]MUYINGA!$D$22),0)</f>
        <v>4739</v>
      </c>
      <c r="D142" s="52">
        <f t="shared" si="19"/>
        <v>8116</v>
      </c>
      <c r="E142" s="51">
        <f>ROUND('[2]Pop tot et prov'!$N$26*([2]MUYINGA!B19/[2]MUYINGA!$D$22),0)</f>
        <v>3433</v>
      </c>
      <c r="F142" s="51">
        <f>ROUND('[2]Pop tot et prov'!$N$26*([2]MUYINGA!C19/[2]MUYINGA!$D$22),0)</f>
        <v>4818</v>
      </c>
      <c r="G142" s="52">
        <f t="shared" si="20"/>
        <v>8251</v>
      </c>
      <c r="H142" s="51">
        <f>ROUND('[2]Pop tot et prov'!$N$27*([2]MUYINGA!B19/[2]MUYINGA!$D$22),0)</f>
        <v>3491</v>
      </c>
      <c r="I142" s="51">
        <f>ROUND('[2]Pop tot et prov'!$N$27*([2]MUYINGA!C19/[2]MUYINGA!$D$22),0)</f>
        <v>4899</v>
      </c>
      <c r="J142" s="52">
        <f t="shared" si="21"/>
        <v>8390</v>
      </c>
    </row>
    <row r="143" spans="1:10">
      <c r="A143" s="56" t="s">
        <v>38</v>
      </c>
      <c r="B143" s="51">
        <f>ROUND('[2]Pop tot et prov'!$N$25*([2]MUYINGA!B20/[2]MUYINGA!$D$22),0)</f>
        <v>2622</v>
      </c>
      <c r="C143" s="51">
        <f>ROUND('[2]Pop tot et prov'!$N$25*([2]MUYINGA!C20/[2]MUYINGA!$D$22),0)</f>
        <v>2558</v>
      </c>
      <c r="D143" s="52">
        <f t="shared" si="19"/>
        <v>5180</v>
      </c>
      <c r="E143" s="51">
        <f>ROUND('[2]Pop tot et prov'!$N$26*([2]MUYINGA!B20/[2]MUYINGA!$D$22),0)</f>
        <v>2666</v>
      </c>
      <c r="F143" s="51">
        <f>ROUND('[2]Pop tot et prov'!$N$26*([2]MUYINGA!C20/[2]MUYINGA!$D$22),0)</f>
        <v>2600</v>
      </c>
      <c r="G143" s="52">
        <f t="shared" si="20"/>
        <v>5266</v>
      </c>
      <c r="H143" s="51">
        <f>ROUND('[2]Pop tot et prov'!$N$27*([2]MUYINGA!B20/[2]MUYINGA!$D$22),0)</f>
        <v>2710</v>
      </c>
      <c r="I143" s="51">
        <f>ROUND('[2]Pop tot et prov'!$N$27*([2]MUYINGA!C20/[2]MUYINGA!$D$22),0)</f>
        <v>2644</v>
      </c>
      <c r="J143" s="52">
        <f t="shared" si="21"/>
        <v>5354</v>
      </c>
    </row>
    <row r="144" spans="1:10">
      <c r="A144" s="56" t="s">
        <v>39</v>
      </c>
      <c r="B144" s="51">
        <f>ROUND('[2]Pop tot et prov'!$N$25*([2]MUYINGA!B21/[2]MUYINGA!$D$22),0)</f>
        <v>3364</v>
      </c>
      <c r="C144" s="51">
        <f>ROUND('[2]Pop tot et prov'!$N$25*([2]MUYINGA!C21/[2]MUYINGA!$D$22),0)</f>
        <v>3751</v>
      </c>
      <c r="D144" s="52">
        <f t="shared" si="19"/>
        <v>7115</v>
      </c>
      <c r="E144" s="51">
        <f>ROUND('[2]Pop tot et prov'!$N$26*([2]MUYINGA!B21/[2]MUYINGA!$D$22),0)</f>
        <v>3420</v>
      </c>
      <c r="F144" s="51">
        <f>ROUND('[2]Pop tot et prov'!$N$26*([2]MUYINGA!C21/[2]MUYINGA!$D$22),0)</f>
        <v>3814</v>
      </c>
      <c r="G144" s="52">
        <f t="shared" si="20"/>
        <v>7234</v>
      </c>
      <c r="H144" s="51">
        <f>ROUND('[2]Pop tot et prov'!$N$27*([2]MUYINGA!B21/[2]MUYINGA!$D$22),0)</f>
        <v>3478</v>
      </c>
      <c r="I144" s="51">
        <f>ROUND('[2]Pop tot et prov'!$N$27*([2]MUYINGA!C21/[2]MUYINGA!$D$22),0)</f>
        <v>3878</v>
      </c>
      <c r="J144" s="52">
        <f t="shared" si="21"/>
        <v>7356</v>
      </c>
    </row>
    <row r="145" spans="1:10">
      <c r="A145" s="49" t="s">
        <v>20</v>
      </c>
      <c r="B145" s="51">
        <f>SUM(B128:B144)</f>
        <v>494843</v>
      </c>
      <c r="C145" s="55">
        <f>SUM(C128:C144)</f>
        <v>521151</v>
      </c>
      <c r="D145" s="52">
        <f t="shared" si="19"/>
        <v>1015994</v>
      </c>
      <c r="E145" s="51">
        <f>SUM(E128:E144)</f>
        <v>503080</v>
      </c>
      <c r="F145" s="55">
        <f>SUM(F128:F144)</f>
        <v>529828</v>
      </c>
      <c r="G145" s="52">
        <f t="shared" si="20"/>
        <v>1032908</v>
      </c>
      <c r="H145" s="51">
        <f>SUM(H128:H144)</f>
        <v>511557</v>
      </c>
      <c r="I145" s="55">
        <f>SUM(I128:I144)</f>
        <v>538757</v>
      </c>
      <c r="J145" s="52">
        <f t="shared" si="21"/>
        <v>1050314</v>
      </c>
    </row>
    <row r="146" spans="1:10">
      <c r="A146" s="24"/>
      <c r="B146" s="8"/>
      <c r="C146" s="8"/>
      <c r="D146" s="8"/>
      <c r="E146" s="8"/>
      <c r="F146" s="8"/>
      <c r="G146" s="8"/>
      <c r="H146" s="8"/>
      <c r="I146" s="8"/>
      <c r="J146" s="8"/>
    </row>
  </sheetData>
  <mergeCells count="29">
    <mergeCell ref="K24:M24"/>
    <mergeCell ref="A24:A25"/>
    <mergeCell ref="K3:M3"/>
    <mergeCell ref="B24:D24"/>
    <mergeCell ref="A105:A106"/>
    <mergeCell ref="K75:M75"/>
    <mergeCell ref="E105:G105"/>
    <mergeCell ref="A75:A76"/>
    <mergeCell ref="B75:D75"/>
    <mergeCell ref="E75:G75"/>
    <mergeCell ref="H75:J75"/>
    <mergeCell ref="B105:D105"/>
    <mergeCell ref="E24:G24"/>
    <mergeCell ref="E3:G3"/>
    <mergeCell ref="H3:J3"/>
    <mergeCell ref="K54:M54"/>
    <mergeCell ref="A3:A4"/>
    <mergeCell ref="B3:D3"/>
    <mergeCell ref="E54:G54"/>
    <mergeCell ref="H54:J54"/>
    <mergeCell ref="A54:A55"/>
    <mergeCell ref="H24:J24"/>
    <mergeCell ref="B54:D54"/>
    <mergeCell ref="E126:G126"/>
    <mergeCell ref="H126:J126"/>
    <mergeCell ref="A126:A127"/>
    <mergeCell ref="H105:J105"/>
    <mergeCell ref="K105:M105"/>
    <mergeCell ref="B126:D126"/>
  </mergeCells>
  <pageMargins left="0.70866141732283472" right="0.70866141732283472" top="0.74803149606299213" bottom="0.74803149606299213" header="0.31496062992125984" footer="0.31496062992125984"/>
  <pageSetup paperSize="9" firstPageNumber="41" orientation="portrait" useFirstPageNumber="1" horizontalDpi="1200" verticalDpi="1200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6"/>
  <sheetViews>
    <sheetView topLeftCell="A91" workbookViewId="0">
      <selection activeCell="A103" sqref="A103:L103"/>
    </sheetView>
  </sheetViews>
  <sheetFormatPr baseColWidth="10" defaultRowHeight="15"/>
  <cols>
    <col min="1" max="1" width="7" customWidth="1"/>
    <col min="2" max="2" width="6.7109375" customWidth="1"/>
    <col min="3" max="3" width="6.5703125" customWidth="1"/>
    <col min="4" max="5" width="5.85546875" customWidth="1"/>
    <col min="6" max="6" width="6.42578125" customWidth="1"/>
    <col min="7" max="8" width="5.85546875" customWidth="1"/>
    <col min="9" max="9" width="6.28515625" customWidth="1"/>
    <col min="10" max="11" width="5.85546875" customWidth="1"/>
    <col min="12" max="12" width="6.28515625" customWidth="1"/>
    <col min="13" max="13" width="5.85546875" customWidth="1"/>
  </cols>
  <sheetData>
    <row r="1" spans="1:13">
      <c r="A1" s="24" t="s">
        <v>52</v>
      </c>
      <c r="B1" s="43"/>
      <c r="C1" s="24"/>
      <c r="D1" s="24"/>
      <c r="E1" s="24"/>
      <c r="F1" s="24"/>
      <c r="G1" s="24"/>
      <c r="H1" s="24"/>
      <c r="I1" s="24"/>
      <c r="J1" s="24"/>
      <c r="K1" s="8"/>
      <c r="L1" s="8"/>
      <c r="M1" s="8"/>
    </row>
    <row r="2" spans="1:13">
      <c r="A2" s="24"/>
      <c r="B2" s="24"/>
      <c r="C2" s="24"/>
      <c r="D2" s="24"/>
      <c r="E2" s="24"/>
      <c r="F2" s="24"/>
      <c r="G2" s="24"/>
      <c r="H2" s="24"/>
      <c r="I2" s="24"/>
      <c r="J2" s="24"/>
      <c r="K2" s="8"/>
      <c r="L2" s="8"/>
      <c r="M2" s="8"/>
    </row>
    <row r="3" spans="1:13" ht="15" customHeight="1">
      <c r="A3" s="118" t="s">
        <v>21</v>
      </c>
      <c r="B3" s="108">
        <v>2008</v>
      </c>
      <c r="C3" s="108"/>
      <c r="D3" s="108"/>
      <c r="E3" s="108">
        <v>2009</v>
      </c>
      <c r="F3" s="108"/>
      <c r="G3" s="108"/>
      <c r="H3" s="108">
        <v>2010</v>
      </c>
      <c r="I3" s="108"/>
      <c r="J3" s="108"/>
      <c r="K3" s="108">
        <v>2011</v>
      </c>
      <c r="L3" s="108"/>
      <c r="M3" s="108"/>
    </row>
    <row r="4" spans="1:13">
      <c r="A4" s="118"/>
      <c r="B4" s="49" t="s">
        <v>57</v>
      </c>
      <c r="C4" s="49" t="s">
        <v>58</v>
      </c>
      <c r="D4" s="49" t="s">
        <v>59</v>
      </c>
      <c r="E4" s="49" t="s">
        <v>57</v>
      </c>
      <c r="F4" s="49" t="s">
        <v>58</v>
      </c>
      <c r="G4" s="49" t="s">
        <v>59</v>
      </c>
      <c r="H4" s="49" t="s">
        <v>57</v>
      </c>
      <c r="I4" s="49" t="s">
        <v>58</v>
      </c>
      <c r="J4" s="49" t="s">
        <v>59</v>
      </c>
      <c r="K4" s="49" t="s">
        <v>57</v>
      </c>
      <c r="L4" s="49" t="s">
        <v>58</v>
      </c>
      <c r="M4" s="49" t="s">
        <v>59</v>
      </c>
    </row>
    <row r="5" spans="1:13">
      <c r="A5" s="50" t="s">
        <v>23</v>
      </c>
      <c r="B5" s="55">
        <v>20319</v>
      </c>
      <c r="C5" s="55">
        <v>20960</v>
      </c>
      <c r="D5" s="55">
        <v>41279</v>
      </c>
      <c r="E5" s="51">
        <f>ROUND('[2]Pop tot et prov'!$O$6*([2]MWARO!B5/[2]MWARO!$D$22),0)</f>
        <v>20847</v>
      </c>
      <c r="F5" s="51">
        <f>ROUND('[2]Pop tot et prov'!$O$6*([2]MWARO!C5/[2]MWARO!$D$22),0)</f>
        <v>21505</v>
      </c>
      <c r="G5" s="52">
        <f t="shared" ref="G5:G22" si="0">SUM(E5:F5)</f>
        <v>42352</v>
      </c>
      <c r="H5" s="51">
        <f>ROUND('[2]Pop tot et prov'!$O$7*([2]MWARO!B5/[2]MWARO!$D$22),0)</f>
        <v>21414</v>
      </c>
      <c r="I5" s="51">
        <f>ROUND('[2]Pop tot et prov'!$O$7*([2]MWARO!C5/[2]MWARO!$D$22),0)</f>
        <v>22090</v>
      </c>
      <c r="J5" s="52">
        <f t="shared" ref="J5:J22" si="1">SUM(H5:I5)</f>
        <v>43504</v>
      </c>
      <c r="K5" s="51">
        <f>ROUND('[2]Pop tot et prov'!$O$8*([2]MWARO!B5/[2]MWARO!$D$22),0)</f>
        <v>22019</v>
      </c>
      <c r="L5" s="51">
        <f>ROUND('[2]Pop tot et prov'!$O$8*([2]MWARO!C5/[2]MWARO!$D$22),0)</f>
        <v>22713</v>
      </c>
      <c r="M5" s="52">
        <f t="shared" ref="M5:M22" si="2">SUM(K5:L5)</f>
        <v>44732</v>
      </c>
    </row>
    <row r="6" spans="1:13">
      <c r="A6" s="50" t="s">
        <v>24</v>
      </c>
      <c r="B6" s="55">
        <v>17737</v>
      </c>
      <c r="C6" s="55">
        <v>18391</v>
      </c>
      <c r="D6" s="55">
        <v>36128</v>
      </c>
      <c r="E6" s="51">
        <f>ROUND('[2]Pop tot et prov'!$O$6*([2]MWARO!B6/[2]MWARO!$D$22),0)</f>
        <v>18198</v>
      </c>
      <c r="F6" s="51">
        <f>ROUND('[2]Pop tot et prov'!$O$6*([2]MWARO!C6/[2]MWARO!$D$22),0)</f>
        <v>18869</v>
      </c>
      <c r="G6" s="52">
        <f t="shared" si="0"/>
        <v>37067</v>
      </c>
      <c r="H6" s="51">
        <f>ROUND('[2]Pop tot et prov'!$O$7*([2]MWARO!B6/[2]MWARO!$D$22),0)</f>
        <v>18693</v>
      </c>
      <c r="I6" s="51">
        <f>ROUND('[2]Pop tot et prov'!$O$7*([2]MWARO!C6/[2]MWARO!$D$22),0)</f>
        <v>19382</v>
      </c>
      <c r="J6" s="52">
        <f t="shared" si="1"/>
        <v>38075</v>
      </c>
      <c r="K6" s="51">
        <f>ROUND('[2]Pop tot et prov'!$O$8*([2]MWARO!B6/[2]MWARO!$D$22),0)</f>
        <v>19221</v>
      </c>
      <c r="L6" s="51">
        <f>ROUND('[2]Pop tot et prov'!$O$8*([2]MWARO!C6/[2]MWARO!$D$22),0)</f>
        <v>19929</v>
      </c>
      <c r="M6" s="52">
        <f t="shared" si="2"/>
        <v>39150</v>
      </c>
    </row>
    <row r="7" spans="1:13">
      <c r="A7" s="46" t="s">
        <v>25</v>
      </c>
      <c r="B7" s="55">
        <v>17080</v>
      </c>
      <c r="C7" s="55">
        <v>18422</v>
      </c>
      <c r="D7" s="55">
        <v>35502</v>
      </c>
      <c r="E7" s="51">
        <f>ROUND('[2]Pop tot et prov'!$O$6*([2]MWARO!B7/[2]MWARO!$D$22),0)</f>
        <v>17524</v>
      </c>
      <c r="F7" s="51">
        <f>ROUND('[2]Pop tot et prov'!$O$6*([2]MWARO!C7/[2]MWARO!$D$22),0)</f>
        <v>18901</v>
      </c>
      <c r="G7" s="52">
        <f t="shared" si="0"/>
        <v>36425</v>
      </c>
      <c r="H7" s="51">
        <f>ROUND('[2]Pop tot et prov'!$O$7*([2]MWARO!B7/[2]MWARO!$D$22),0)</f>
        <v>18001</v>
      </c>
      <c r="I7" s="51">
        <f>ROUND('[2]Pop tot et prov'!$O$7*([2]MWARO!C7/[2]MWARO!$D$22),0)</f>
        <v>19415</v>
      </c>
      <c r="J7" s="52">
        <f t="shared" si="1"/>
        <v>37416</v>
      </c>
      <c r="K7" s="51">
        <f>ROUND('[2]Pop tot et prov'!$O$8*([2]MWARO!B7/[2]MWARO!$D$22),0)</f>
        <v>18509</v>
      </c>
      <c r="L7" s="51">
        <f>ROUND('[2]Pop tot et prov'!$O$8*([2]MWARO!C7/[2]MWARO!$D$22),0)</f>
        <v>19963</v>
      </c>
      <c r="M7" s="52">
        <f t="shared" si="2"/>
        <v>38472</v>
      </c>
    </row>
    <row r="8" spans="1:13">
      <c r="A8" s="46" t="s">
        <v>26</v>
      </c>
      <c r="B8" s="55">
        <v>16701</v>
      </c>
      <c r="C8" s="55">
        <v>19117</v>
      </c>
      <c r="D8" s="55">
        <v>35818</v>
      </c>
      <c r="E8" s="51">
        <f>ROUND('[2]Pop tot et prov'!$O$6*([2]MWARO!B8/[2]MWARO!$D$22),0)</f>
        <v>17135</v>
      </c>
      <c r="F8" s="51">
        <f>ROUND('[2]Pop tot et prov'!$O$6*([2]MWARO!C8/[2]MWARO!$D$22),0)</f>
        <v>19614</v>
      </c>
      <c r="G8" s="52">
        <f t="shared" si="0"/>
        <v>36749</v>
      </c>
      <c r="H8" s="51">
        <f>ROUND('[2]Pop tot et prov'!$O$7*([2]MWARO!B8/[2]MWARO!$D$22),0)</f>
        <v>17601</v>
      </c>
      <c r="I8" s="51">
        <f>ROUND('[2]Pop tot et prov'!$O$7*([2]MWARO!C8/[2]MWARO!$D$22),0)</f>
        <v>20147</v>
      </c>
      <c r="J8" s="52">
        <f t="shared" si="1"/>
        <v>37748</v>
      </c>
      <c r="K8" s="51">
        <f>ROUND('[2]Pop tot et prov'!$O$8*([2]MWARO!B8/[2]MWARO!$D$22),0)</f>
        <v>18098</v>
      </c>
      <c r="L8" s="51">
        <f>ROUND('[2]Pop tot et prov'!$O$8*([2]MWARO!C8/[2]MWARO!$D$22),0)</f>
        <v>20716</v>
      </c>
      <c r="M8" s="52">
        <f t="shared" si="2"/>
        <v>38814</v>
      </c>
    </row>
    <row r="9" spans="1:13">
      <c r="A9" s="46" t="s">
        <v>27</v>
      </c>
      <c r="B9" s="55">
        <v>11845</v>
      </c>
      <c r="C9" s="55">
        <v>14655</v>
      </c>
      <c r="D9" s="55">
        <v>26500</v>
      </c>
      <c r="E9" s="51">
        <f>ROUND('[2]Pop tot et prov'!$O$6*([2]MWARO!B9/[2]MWARO!$D$22),0)</f>
        <v>12153</v>
      </c>
      <c r="F9" s="51">
        <f>ROUND('[2]Pop tot et prov'!$O$6*([2]MWARO!C9/[2]MWARO!$D$22),0)</f>
        <v>15036</v>
      </c>
      <c r="G9" s="52">
        <f t="shared" si="0"/>
        <v>27189</v>
      </c>
      <c r="H9" s="51">
        <f>ROUND('[2]Pop tot et prov'!$O$7*([2]MWARO!B9/[2]MWARO!$D$22),0)</f>
        <v>12483</v>
      </c>
      <c r="I9" s="51">
        <f>ROUND('[2]Pop tot et prov'!$O$7*([2]MWARO!C9/[2]MWARO!$D$22),0)</f>
        <v>15445</v>
      </c>
      <c r="J9" s="52">
        <f t="shared" si="1"/>
        <v>27928</v>
      </c>
      <c r="K9" s="51">
        <f>ROUND('[2]Pop tot et prov'!$O$8*([2]MWARO!B9/[2]MWARO!$D$22),0)</f>
        <v>12836</v>
      </c>
      <c r="L9" s="51">
        <f>ROUND('[2]Pop tot et prov'!$O$8*([2]MWARO!C9/[2]MWARO!$D$22),0)</f>
        <v>15881</v>
      </c>
      <c r="M9" s="52">
        <f t="shared" si="2"/>
        <v>28717</v>
      </c>
    </row>
    <row r="10" spans="1:13">
      <c r="A10" s="46" t="s">
        <v>28</v>
      </c>
      <c r="B10" s="55">
        <v>8318</v>
      </c>
      <c r="C10" s="55">
        <v>10824</v>
      </c>
      <c r="D10" s="55">
        <v>19142</v>
      </c>
      <c r="E10" s="51">
        <f>ROUND('[2]Pop tot et prov'!$O$6*([2]MWARO!B10/[2]MWARO!$D$22),0)</f>
        <v>8534</v>
      </c>
      <c r="F10" s="51">
        <f>ROUND('[2]Pop tot et prov'!$O$6*([2]MWARO!C10/[2]MWARO!$D$22),0)</f>
        <v>11105</v>
      </c>
      <c r="G10" s="52">
        <f t="shared" si="0"/>
        <v>19639</v>
      </c>
      <c r="H10" s="51">
        <f>ROUND('[2]Pop tot et prov'!$O$7*([2]MWARO!B10/[2]MWARO!$D$22),0)</f>
        <v>8766</v>
      </c>
      <c r="I10" s="51">
        <f>ROUND('[2]Pop tot et prov'!$O$7*([2]MWARO!C10/[2]MWARO!$D$22),0)</f>
        <v>11407</v>
      </c>
      <c r="J10" s="52">
        <f t="shared" si="1"/>
        <v>20173</v>
      </c>
      <c r="K10" s="51">
        <f>ROUND('[2]Pop tot et prov'!$O$8*([2]MWARO!B10/[2]MWARO!$D$22),0)</f>
        <v>9014</v>
      </c>
      <c r="L10" s="51">
        <f>ROUND('[2]Pop tot et prov'!$O$8*([2]MWARO!C10/[2]MWARO!$D$22),0)</f>
        <v>11729</v>
      </c>
      <c r="M10" s="52">
        <f t="shared" si="2"/>
        <v>20743</v>
      </c>
    </row>
    <row r="11" spans="1:13">
      <c r="A11" s="46" t="s">
        <v>29</v>
      </c>
      <c r="B11" s="55">
        <v>5867</v>
      </c>
      <c r="C11" s="55">
        <v>7140</v>
      </c>
      <c r="D11" s="55">
        <v>13007</v>
      </c>
      <c r="E11" s="51">
        <f>ROUND('[2]Pop tot et prov'!$O$6*([2]MWARO!B11/[2]MWARO!$D$22),0)</f>
        <v>6020</v>
      </c>
      <c r="F11" s="51">
        <f>ROUND('[2]Pop tot et prov'!$O$6*([2]MWARO!C11/[2]MWARO!$D$22),0)</f>
        <v>7326</v>
      </c>
      <c r="G11" s="52">
        <f t="shared" si="0"/>
        <v>13346</v>
      </c>
      <c r="H11" s="51">
        <f>ROUND('[2]Pop tot et prov'!$O$7*([2]MWARO!B11/[2]MWARO!$D$22),0)</f>
        <v>6183</v>
      </c>
      <c r="I11" s="51">
        <f>ROUND('[2]Pop tot et prov'!$O$7*([2]MWARO!C11/[2]MWARO!$D$22),0)</f>
        <v>7525</v>
      </c>
      <c r="J11" s="52">
        <f t="shared" si="1"/>
        <v>13708</v>
      </c>
      <c r="K11" s="51">
        <f>ROUND('[2]Pop tot et prov'!$O$8*([2]MWARO!B11/[2]MWARO!$D$22),0)</f>
        <v>6358</v>
      </c>
      <c r="L11" s="51">
        <f>ROUND('[2]Pop tot et prov'!$O$8*([2]MWARO!C11/[2]MWARO!$D$22),0)</f>
        <v>7737</v>
      </c>
      <c r="M11" s="52">
        <f t="shared" si="2"/>
        <v>14095</v>
      </c>
    </row>
    <row r="12" spans="1:13">
      <c r="A12" s="46" t="s">
        <v>30</v>
      </c>
      <c r="B12" s="55">
        <v>5538</v>
      </c>
      <c r="C12" s="55">
        <v>6775</v>
      </c>
      <c r="D12" s="55">
        <v>12313</v>
      </c>
      <c r="E12" s="51">
        <f>ROUND('[2]Pop tot et prov'!$O$6*([2]MWARO!B12/[2]MWARO!$D$22),0)</f>
        <v>5682</v>
      </c>
      <c r="F12" s="51">
        <f>ROUND('[2]Pop tot et prov'!$O$6*([2]MWARO!C12/[2]MWARO!$D$22),0)</f>
        <v>6951</v>
      </c>
      <c r="G12" s="52">
        <f t="shared" si="0"/>
        <v>12633</v>
      </c>
      <c r="H12" s="51">
        <f>ROUND('[2]Pop tot et prov'!$O$7*([2]MWARO!B12/[2]MWARO!$D$22),0)</f>
        <v>5836</v>
      </c>
      <c r="I12" s="51">
        <f>ROUND('[2]Pop tot et prov'!$O$7*([2]MWARO!C12/[2]MWARO!$D$22),0)</f>
        <v>7140</v>
      </c>
      <c r="J12" s="52">
        <f t="shared" si="1"/>
        <v>12976</v>
      </c>
      <c r="K12" s="51">
        <f>ROUND('[2]Pop tot et prov'!$O$8*([2]MWARO!B12/[2]MWARO!$D$22),0)</f>
        <v>6001</v>
      </c>
      <c r="L12" s="51">
        <f>ROUND('[2]Pop tot et prov'!$O$8*([2]MWARO!C12/[2]MWARO!$D$22),0)</f>
        <v>7342</v>
      </c>
      <c r="M12" s="52">
        <f t="shared" si="2"/>
        <v>13343</v>
      </c>
    </row>
    <row r="13" spans="1:13">
      <c r="A13" s="46" t="s">
        <v>31</v>
      </c>
      <c r="B13" s="55">
        <v>5196</v>
      </c>
      <c r="C13" s="55">
        <v>6123</v>
      </c>
      <c r="D13" s="55">
        <v>11319</v>
      </c>
      <c r="E13" s="51">
        <f>ROUND('[2]Pop tot et prov'!$O$6*([2]MWARO!B13/[2]MWARO!$D$22),0)</f>
        <v>5331</v>
      </c>
      <c r="F13" s="51">
        <f>ROUND('[2]Pop tot et prov'!$O$6*([2]MWARO!C13/[2]MWARO!$D$22),0)</f>
        <v>6282</v>
      </c>
      <c r="G13" s="52">
        <f t="shared" si="0"/>
        <v>11613</v>
      </c>
      <c r="H13" s="51">
        <f>ROUND('[2]Pop tot et prov'!$O$7*([2]MWARO!B13/[2]MWARO!$D$22),0)</f>
        <v>5476</v>
      </c>
      <c r="I13" s="51">
        <f>ROUND('[2]Pop tot et prov'!$O$7*([2]MWARO!C13/[2]MWARO!$D$22),0)</f>
        <v>6453</v>
      </c>
      <c r="J13" s="52">
        <f t="shared" si="1"/>
        <v>11929</v>
      </c>
      <c r="K13" s="51">
        <f>ROUND('[2]Pop tot et prov'!$O$8*([2]MWARO!B13/[2]MWARO!$D$22),0)</f>
        <v>5631</v>
      </c>
      <c r="L13" s="51">
        <f>ROUND('[2]Pop tot et prov'!$O$8*([2]MWARO!C13/[2]MWARO!$D$22),0)</f>
        <v>6635</v>
      </c>
      <c r="M13" s="52">
        <f t="shared" si="2"/>
        <v>12266</v>
      </c>
    </row>
    <row r="14" spans="1:13">
      <c r="A14" s="46" t="s">
        <v>32</v>
      </c>
      <c r="B14" s="55">
        <v>5214</v>
      </c>
      <c r="C14" s="55">
        <v>5540</v>
      </c>
      <c r="D14" s="55">
        <v>10754</v>
      </c>
      <c r="E14" s="51">
        <f>ROUND('[2]Pop tot et prov'!$O$6*([2]MWARO!B14/[2]MWARO!$D$22),0)</f>
        <v>5350</v>
      </c>
      <c r="F14" s="51">
        <f>ROUND('[2]Pop tot et prov'!$O$6*([2]MWARO!C14/[2]MWARO!$D$22),0)</f>
        <v>5684</v>
      </c>
      <c r="G14" s="52">
        <f t="shared" si="0"/>
        <v>11034</v>
      </c>
      <c r="H14" s="51">
        <f>ROUND('[2]Pop tot et prov'!$O$7*([2]MWARO!B14/[2]MWARO!$D$22),0)</f>
        <v>5495</v>
      </c>
      <c r="I14" s="51">
        <f>ROUND('[2]Pop tot et prov'!$O$7*([2]MWARO!C14/[2]MWARO!$D$22),0)</f>
        <v>5839</v>
      </c>
      <c r="J14" s="52">
        <f t="shared" si="1"/>
        <v>11334</v>
      </c>
      <c r="K14" s="51">
        <f>ROUND('[2]Pop tot et prov'!$O$8*([2]MWARO!B14/[2]MWARO!$D$22),0)</f>
        <v>5650</v>
      </c>
      <c r="L14" s="51">
        <f>ROUND('[2]Pop tot et prov'!$O$8*([2]MWARO!C14/[2]MWARO!$D$22),0)</f>
        <v>6003</v>
      </c>
      <c r="M14" s="52">
        <f t="shared" si="2"/>
        <v>11653</v>
      </c>
    </row>
    <row r="15" spans="1:13">
      <c r="A15" s="46" t="s">
        <v>33</v>
      </c>
      <c r="B15" s="55">
        <v>4441</v>
      </c>
      <c r="C15" s="55">
        <v>5139</v>
      </c>
      <c r="D15" s="55">
        <v>9580</v>
      </c>
      <c r="E15" s="51">
        <f>ROUND('[2]Pop tot et prov'!$O$6*([2]MWARO!B15/[2]MWARO!$D$22),0)</f>
        <v>4556</v>
      </c>
      <c r="F15" s="51">
        <f>ROUND('[2]Pop tot et prov'!$O$6*([2]MWARO!C15/[2]MWARO!$D$22),0)</f>
        <v>5273</v>
      </c>
      <c r="G15" s="52">
        <f t="shared" si="0"/>
        <v>9829</v>
      </c>
      <c r="H15" s="51">
        <f>ROUND('[2]Pop tot et prov'!$O$7*([2]MWARO!B15/[2]MWARO!$D$22),0)</f>
        <v>4680</v>
      </c>
      <c r="I15" s="51">
        <f>ROUND('[2]Pop tot et prov'!$O$7*([2]MWARO!C15/[2]MWARO!$D$22),0)</f>
        <v>5416</v>
      </c>
      <c r="J15" s="52">
        <f t="shared" si="1"/>
        <v>10096</v>
      </c>
      <c r="K15" s="51">
        <f>ROUND('[2]Pop tot et prov'!$O$8*([2]MWARO!B15/[2]MWARO!$D$22),0)</f>
        <v>4812</v>
      </c>
      <c r="L15" s="51">
        <f>ROUND('[2]Pop tot et prov'!$O$8*([2]MWARO!C15/[2]MWARO!$D$22),0)</f>
        <v>5569</v>
      </c>
      <c r="M15" s="52">
        <f t="shared" si="2"/>
        <v>10381</v>
      </c>
    </row>
    <row r="16" spans="1:13">
      <c r="A16" s="46" t="s">
        <v>34</v>
      </c>
      <c r="B16" s="55">
        <v>3175</v>
      </c>
      <c r="C16" s="55">
        <v>3038</v>
      </c>
      <c r="D16" s="55">
        <v>6213</v>
      </c>
      <c r="E16" s="51">
        <f>ROUND('[2]Pop tot et prov'!$O$6*([2]MWARO!B16/[2]MWARO!$D$22),0)</f>
        <v>3258</v>
      </c>
      <c r="F16" s="51">
        <f>ROUND('[2]Pop tot et prov'!$O$6*([2]MWARO!C16/[2]MWARO!$D$22),0)</f>
        <v>3117</v>
      </c>
      <c r="G16" s="52">
        <f t="shared" si="0"/>
        <v>6375</v>
      </c>
      <c r="H16" s="51">
        <f>ROUND('[2]Pop tot et prov'!$O$7*([2]MWARO!B16/[2]MWARO!$D$22),0)</f>
        <v>3346</v>
      </c>
      <c r="I16" s="51">
        <f>ROUND('[2]Pop tot et prov'!$O$7*([2]MWARO!C16/[2]MWARO!$D$22),0)</f>
        <v>3202</v>
      </c>
      <c r="J16" s="52">
        <f t="shared" si="1"/>
        <v>6548</v>
      </c>
      <c r="K16" s="51">
        <f>ROUND('[2]Pop tot et prov'!$O$8*([2]MWARO!B16/[2]MWARO!$D$22),0)</f>
        <v>3441</v>
      </c>
      <c r="L16" s="51">
        <f>ROUND('[2]Pop tot et prov'!$O$8*([2]MWARO!C16/[2]MWARO!$D$22),0)</f>
        <v>3292</v>
      </c>
      <c r="M16" s="52">
        <f t="shared" si="2"/>
        <v>6733</v>
      </c>
    </row>
    <row r="17" spans="1:13">
      <c r="A17" s="46" t="s">
        <v>35</v>
      </c>
      <c r="B17" s="55">
        <v>2294</v>
      </c>
      <c r="C17" s="55">
        <v>2583</v>
      </c>
      <c r="D17" s="55">
        <v>4877</v>
      </c>
      <c r="E17" s="51">
        <f>ROUND('[2]Pop tot et prov'!$O$6*([2]MWARO!B17/[2]MWARO!$D$22),0)</f>
        <v>2354</v>
      </c>
      <c r="F17" s="51">
        <f>ROUND('[2]Pop tot et prov'!$O$6*([2]MWARO!C17/[2]MWARO!$D$22),0)</f>
        <v>2650</v>
      </c>
      <c r="G17" s="52">
        <f t="shared" si="0"/>
        <v>5004</v>
      </c>
      <c r="H17" s="51">
        <f>ROUND('[2]Pop tot et prov'!$O$7*([2]MWARO!B17/[2]MWARO!$D$22),0)</f>
        <v>2418</v>
      </c>
      <c r="I17" s="51">
        <f>ROUND('[2]Pop tot et prov'!$O$7*([2]MWARO!C17/[2]MWARO!$D$22),0)</f>
        <v>2722</v>
      </c>
      <c r="J17" s="52">
        <f t="shared" si="1"/>
        <v>5140</v>
      </c>
      <c r="K17" s="51">
        <f>ROUND('[2]Pop tot et prov'!$O$8*([2]MWARO!B17/[2]MWARO!$D$22),0)</f>
        <v>2486</v>
      </c>
      <c r="L17" s="51">
        <f>ROUND('[2]Pop tot et prov'!$O$8*([2]MWARO!C17/[2]MWARO!$D$22),0)</f>
        <v>2799</v>
      </c>
      <c r="M17" s="52">
        <f t="shared" si="2"/>
        <v>5285</v>
      </c>
    </row>
    <row r="18" spans="1:13">
      <c r="A18" s="46" t="s">
        <v>36</v>
      </c>
      <c r="B18" s="55">
        <v>1648</v>
      </c>
      <c r="C18" s="55">
        <v>1707</v>
      </c>
      <c r="D18" s="55">
        <v>3355</v>
      </c>
      <c r="E18" s="51">
        <f>ROUND('[2]Pop tot et prov'!$O$6*([2]MWARO!B18/[2]MWARO!$D$22),0)</f>
        <v>1691</v>
      </c>
      <c r="F18" s="51">
        <f>ROUND('[2]Pop tot et prov'!$O$6*([2]MWARO!C18/[2]MWARO!$D$22),0)</f>
        <v>1751</v>
      </c>
      <c r="G18" s="52">
        <f t="shared" si="0"/>
        <v>3442</v>
      </c>
      <c r="H18" s="51">
        <f>ROUND('[2]Pop tot et prov'!$O$7*([2]MWARO!B18/[2]MWARO!$D$22),0)</f>
        <v>1737</v>
      </c>
      <c r="I18" s="51">
        <f>ROUND('[2]Pop tot et prov'!$O$7*([2]MWARO!C18/[2]MWARO!$D$22),0)</f>
        <v>1799</v>
      </c>
      <c r="J18" s="52">
        <f t="shared" si="1"/>
        <v>3536</v>
      </c>
      <c r="K18" s="51">
        <f>ROUND('[2]Pop tot et prov'!$O$8*([2]MWARO!B18/[2]MWARO!$D$22),0)</f>
        <v>1786</v>
      </c>
      <c r="L18" s="51">
        <f>ROUND('[2]Pop tot et prov'!$O$8*([2]MWARO!C18/[2]MWARO!$D$22),0)</f>
        <v>1850</v>
      </c>
      <c r="M18" s="52">
        <f t="shared" si="2"/>
        <v>3636</v>
      </c>
    </row>
    <row r="19" spans="1:13">
      <c r="A19" s="46" t="s">
        <v>37</v>
      </c>
      <c r="B19" s="55">
        <v>1354</v>
      </c>
      <c r="C19" s="55">
        <v>1713</v>
      </c>
      <c r="D19" s="55">
        <v>3067</v>
      </c>
      <c r="E19" s="51">
        <f>ROUND('[2]Pop tot et prov'!$O$6*([2]MWARO!B19/[2]MWARO!$D$22),0)</f>
        <v>1389</v>
      </c>
      <c r="F19" s="51">
        <f>ROUND('[2]Pop tot et prov'!$O$6*([2]MWARO!C19/[2]MWARO!$D$22),0)</f>
        <v>1758</v>
      </c>
      <c r="G19" s="52">
        <f t="shared" si="0"/>
        <v>3147</v>
      </c>
      <c r="H19" s="51">
        <f>ROUND('[2]Pop tot et prov'!$O$7*([2]MWARO!B19/[2]MWARO!$D$22),0)</f>
        <v>1427</v>
      </c>
      <c r="I19" s="51">
        <f>ROUND('[2]Pop tot et prov'!$O$7*([2]MWARO!C19/[2]MWARO!$D$22),0)</f>
        <v>1805</v>
      </c>
      <c r="J19" s="52">
        <f t="shared" si="1"/>
        <v>3232</v>
      </c>
      <c r="K19" s="51">
        <f>ROUND('[2]Pop tot et prov'!$O$8*([2]MWARO!B19/[2]MWARO!$D$22),0)</f>
        <v>1467</v>
      </c>
      <c r="L19" s="51">
        <f>ROUND('[2]Pop tot et prov'!$O$8*([2]MWARO!C19/[2]MWARO!$D$22),0)</f>
        <v>1856</v>
      </c>
      <c r="M19" s="52">
        <f t="shared" si="2"/>
        <v>3323</v>
      </c>
    </row>
    <row r="20" spans="1:13">
      <c r="A20" s="46" t="s">
        <v>38</v>
      </c>
      <c r="B20" s="55">
        <v>909</v>
      </c>
      <c r="C20" s="55">
        <v>842</v>
      </c>
      <c r="D20" s="55">
        <v>1751</v>
      </c>
      <c r="E20" s="51">
        <f>ROUND('[2]Pop tot et prov'!$O$6*([2]MWARO!B20/[2]MWARO!$D$22),0)</f>
        <v>933</v>
      </c>
      <c r="F20" s="51">
        <f>ROUND('[2]Pop tot et prov'!$O$6*([2]MWARO!C20/[2]MWARO!$D$22),0)</f>
        <v>864</v>
      </c>
      <c r="G20" s="52">
        <f t="shared" si="0"/>
        <v>1797</v>
      </c>
      <c r="H20" s="51">
        <f>ROUND('[2]Pop tot et prov'!$O$7*([2]MWARO!B20/[2]MWARO!$D$22),0)</f>
        <v>958</v>
      </c>
      <c r="I20" s="51">
        <f>ROUND('[2]Pop tot et prov'!$O$7*([2]MWARO!C20/[2]MWARO!$D$22),0)</f>
        <v>887</v>
      </c>
      <c r="J20" s="52">
        <f t="shared" si="1"/>
        <v>1845</v>
      </c>
      <c r="K20" s="51">
        <f>ROUND('[2]Pop tot et prov'!$O$8*([2]MWARO!B20/[2]MWARO!$D$22),0)</f>
        <v>985</v>
      </c>
      <c r="L20" s="51">
        <f>ROUND('[2]Pop tot et prov'!$O$8*([2]MWARO!C20/[2]MWARO!$D$22),0)</f>
        <v>912</v>
      </c>
      <c r="M20" s="52">
        <f t="shared" si="2"/>
        <v>1897</v>
      </c>
    </row>
    <row r="21" spans="1:13">
      <c r="A21" s="50" t="s">
        <v>39</v>
      </c>
      <c r="B21" s="55">
        <v>1277</v>
      </c>
      <c r="C21" s="55">
        <v>1261</v>
      </c>
      <c r="D21" s="55">
        <v>2538</v>
      </c>
      <c r="E21" s="51">
        <f>ROUND('[2]Pop tot et prov'!$O$6*([2]MWARO!B21/[2]MWARO!$D$22),0)</f>
        <v>1310</v>
      </c>
      <c r="F21" s="51">
        <f>ROUND('[2]Pop tot et prov'!$O$6*([2]MWARO!C21/[2]MWARO!$D$22),0)</f>
        <v>1294</v>
      </c>
      <c r="G21" s="52">
        <f t="shared" si="0"/>
        <v>2604</v>
      </c>
      <c r="H21" s="51">
        <f>ROUND('[2]Pop tot et prov'!$O$7*([2]MWARO!B21/[2]MWARO!$D$22),0)</f>
        <v>1346</v>
      </c>
      <c r="I21" s="51">
        <f>ROUND('[2]Pop tot et prov'!$O$7*([2]MWARO!C21/[2]MWARO!$D$22),0)</f>
        <v>1329</v>
      </c>
      <c r="J21" s="52">
        <f t="shared" si="1"/>
        <v>2675</v>
      </c>
      <c r="K21" s="51">
        <f>ROUND('[2]Pop tot et prov'!$O$8*([2]MWARO!B21/[2]MWARO!$D$22),0)</f>
        <v>1384</v>
      </c>
      <c r="L21" s="51">
        <f>ROUND('[2]Pop tot et prov'!$O$8*([2]MWARO!C21/[2]MWARO!$D$22),0)</f>
        <v>1366</v>
      </c>
      <c r="M21" s="52">
        <f t="shared" si="2"/>
        <v>2750</v>
      </c>
    </row>
    <row r="22" spans="1:13">
      <c r="A22" s="47" t="s">
        <v>20</v>
      </c>
      <c r="B22" s="53">
        <f>SUM(B5:B21)</f>
        <v>128913</v>
      </c>
      <c r="C22" s="53">
        <f>SUM(C5:C21)</f>
        <v>144230</v>
      </c>
      <c r="D22" s="54">
        <f>SUM(D5:D21)</f>
        <v>273143</v>
      </c>
      <c r="E22" s="51">
        <f>SUM(E5:E21)</f>
        <v>132265</v>
      </c>
      <c r="F22" s="55">
        <f>SUM(F5:F21)</f>
        <v>147980</v>
      </c>
      <c r="G22" s="52">
        <f t="shared" si="0"/>
        <v>280245</v>
      </c>
      <c r="H22" s="51">
        <f>SUM(H5:H21)</f>
        <v>135860</v>
      </c>
      <c r="I22" s="55">
        <f>SUM(I5:I21)</f>
        <v>152003</v>
      </c>
      <c r="J22" s="52">
        <f t="shared" si="1"/>
        <v>287863</v>
      </c>
      <c r="K22" s="51">
        <f>SUM(K5:K21)</f>
        <v>139698</v>
      </c>
      <c r="L22" s="55">
        <f>SUM(L5:L21)</f>
        <v>156292</v>
      </c>
      <c r="M22" s="52">
        <f t="shared" si="2"/>
        <v>295990</v>
      </c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118" t="s">
        <v>21</v>
      </c>
      <c r="B24" s="113">
        <v>2012</v>
      </c>
      <c r="C24" s="114"/>
      <c r="D24" s="115"/>
      <c r="E24" s="108">
        <v>2013</v>
      </c>
      <c r="F24" s="108"/>
      <c r="G24" s="108"/>
      <c r="H24" s="108">
        <v>2014</v>
      </c>
      <c r="I24" s="108"/>
      <c r="J24" s="108"/>
      <c r="K24" s="108">
        <v>2015</v>
      </c>
      <c r="L24" s="108"/>
      <c r="M24" s="108"/>
    </row>
    <row r="25" spans="1:13">
      <c r="A25" s="118"/>
      <c r="B25" s="49" t="s">
        <v>57</v>
      </c>
      <c r="C25" s="49" t="s">
        <v>58</v>
      </c>
      <c r="D25" s="49" t="s">
        <v>59</v>
      </c>
      <c r="E25" s="49" t="s">
        <v>57</v>
      </c>
      <c r="F25" s="49" t="s">
        <v>58</v>
      </c>
      <c r="G25" s="49" t="s">
        <v>59</v>
      </c>
      <c r="H25" s="49" t="s">
        <v>57</v>
      </c>
      <c r="I25" s="49" t="s">
        <v>58</v>
      </c>
      <c r="J25" s="49" t="s">
        <v>59</v>
      </c>
      <c r="K25" s="49" t="s">
        <v>57</v>
      </c>
      <c r="L25" s="49" t="s">
        <v>58</v>
      </c>
      <c r="M25" s="49" t="s">
        <v>59</v>
      </c>
    </row>
    <row r="26" spans="1:13">
      <c r="A26" s="56" t="s">
        <v>23</v>
      </c>
      <c r="B26" s="51">
        <f>ROUND('[2]Pop tot et prov'!$O$9*([2]MWARO!B5/[2]MWARO!$D$22),0)</f>
        <v>22660</v>
      </c>
      <c r="C26" s="51">
        <f>ROUND('[2]Pop tot et prov'!$O$9*([2]MWARO!C5/[2]MWARO!$D$22),0)</f>
        <v>23375</v>
      </c>
      <c r="D26" s="52">
        <f t="shared" ref="D26:D43" si="3">SUM(B26:C26)</f>
        <v>46035</v>
      </c>
      <c r="E26" s="51">
        <f>ROUND('[2]Pop tot et prov'!$O$10*([2]MWARO!B5/[2]MWARO!$D$22),0)</f>
        <v>23336</v>
      </c>
      <c r="F26" s="51">
        <f>ROUND('[2]Pop tot et prov'!$O$10*([2]MWARO!C5/[2]MWARO!$D$22),0)</f>
        <v>24072</v>
      </c>
      <c r="G26" s="52">
        <f t="shared" ref="G26:G43" si="4">SUM(E26:F26)</f>
        <v>47408</v>
      </c>
      <c r="H26" s="51">
        <f>ROUND('[2]Pop tot et prov'!$O$11*([2]MWARO!B5/[2]MWARO!$D$22),0)</f>
        <v>24045</v>
      </c>
      <c r="I26" s="51">
        <f>ROUND('[2]Pop tot et prov'!$O$11*([2]MWARO!C5/[2]MWARO!$D$22),0)</f>
        <v>24804</v>
      </c>
      <c r="J26" s="52">
        <f t="shared" ref="J26:J43" si="5">SUM(H26:I26)</f>
        <v>48849</v>
      </c>
      <c r="K26" s="51">
        <f>ROUND('[2]Pop tot et prov'!$O$12*([2]MWARO!B5/[2]MWARO!$D$22),0)</f>
        <v>24785</v>
      </c>
      <c r="L26" s="51">
        <f>ROUND('[2]Pop tot et prov'!$O$12*([2]MWARO!C5/[2]MWARO!$D$22),0)</f>
        <v>25567</v>
      </c>
      <c r="M26" s="52">
        <f t="shared" ref="M26:M43" si="6">SUM(K26:L26)</f>
        <v>50352</v>
      </c>
    </row>
    <row r="27" spans="1:13">
      <c r="A27" s="56" t="s">
        <v>24</v>
      </c>
      <c r="B27" s="51">
        <f>ROUND('[2]Pop tot et prov'!$O$9*([2]MWARO!B6/[2]MWARO!$D$22),0)</f>
        <v>19780</v>
      </c>
      <c r="C27" s="51">
        <f>ROUND('[2]Pop tot et prov'!$O$9*([2]MWARO!C6/[2]MWARO!$D$22),0)</f>
        <v>20510</v>
      </c>
      <c r="D27" s="52">
        <f t="shared" si="3"/>
        <v>40290</v>
      </c>
      <c r="E27" s="51">
        <f>ROUND('[2]Pop tot et prov'!$O$10*([2]MWARO!B6/[2]MWARO!$D$22),0)</f>
        <v>20371</v>
      </c>
      <c r="F27" s="51">
        <f>ROUND('[2]Pop tot et prov'!$O$10*([2]MWARO!C6/[2]MWARO!$D$22),0)</f>
        <v>21122</v>
      </c>
      <c r="G27" s="52">
        <f t="shared" si="4"/>
        <v>41493</v>
      </c>
      <c r="H27" s="51">
        <f>ROUND('[2]Pop tot et prov'!$O$11*([2]MWARO!B6/[2]MWARO!$D$22),0)</f>
        <v>20990</v>
      </c>
      <c r="I27" s="51">
        <f>ROUND('[2]Pop tot et prov'!$O$11*([2]MWARO!C6/[2]MWARO!$D$22),0)</f>
        <v>21764</v>
      </c>
      <c r="J27" s="52">
        <f t="shared" si="5"/>
        <v>42754</v>
      </c>
      <c r="K27" s="51">
        <f>ROUND('[2]Pop tot et prov'!$O$12*([2]MWARO!B6/[2]MWARO!$D$22),0)</f>
        <v>21636</v>
      </c>
      <c r="L27" s="51">
        <f>ROUND('[2]Pop tot et prov'!$O$12*([2]MWARO!C6/[2]MWARO!$D$22),0)</f>
        <v>22433</v>
      </c>
      <c r="M27" s="52">
        <f t="shared" si="6"/>
        <v>44069</v>
      </c>
    </row>
    <row r="28" spans="1:13">
      <c r="A28" s="56" t="s">
        <v>25</v>
      </c>
      <c r="B28" s="51">
        <f>ROUND('[2]Pop tot et prov'!$O$9*([2]MWARO!B7/[2]MWARO!$D$22),0)</f>
        <v>19048</v>
      </c>
      <c r="C28" s="51">
        <f>ROUND('[2]Pop tot et prov'!$O$9*([2]MWARO!C7/[2]MWARO!$D$22),0)</f>
        <v>20544</v>
      </c>
      <c r="D28" s="52">
        <f t="shared" si="3"/>
        <v>39592</v>
      </c>
      <c r="E28" s="51">
        <f>ROUND('[2]Pop tot et prov'!$O$10*([2]MWARO!B7/[2]MWARO!$D$22),0)</f>
        <v>19616</v>
      </c>
      <c r="F28" s="51">
        <f>ROUND('[2]Pop tot et prov'!$O$10*([2]MWARO!C7/[2]MWARO!$D$22),0)</f>
        <v>21157</v>
      </c>
      <c r="G28" s="52">
        <f t="shared" si="4"/>
        <v>40773</v>
      </c>
      <c r="H28" s="51">
        <f>ROUND('[2]Pop tot et prov'!$O$11*([2]MWARO!B7/[2]MWARO!$D$22),0)</f>
        <v>20212</v>
      </c>
      <c r="I28" s="51">
        <f>ROUND('[2]Pop tot et prov'!$O$11*([2]MWARO!C7/[2]MWARO!$D$22),0)</f>
        <v>21800</v>
      </c>
      <c r="J28" s="52">
        <f t="shared" si="5"/>
        <v>42012</v>
      </c>
      <c r="K28" s="51">
        <f>ROUND('[2]Pop tot et prov'!$O$12*([2]MWARO!B7/[2]MWARO!$D$22),0)</f>
        <v>20834</v>
      </c>
      <c r="L28" s="51">
        <f>ROUND('[2]Pop tot et prov'!$O$12*([2]MWARO!C7/[2]MWARO!$D$22),0)</f>
        <v>22471</v>
      </c>
      <c r="M28" s="52">
        <f t="shared" si="6"/>
        <v>43305</v>
      </c>
    </row>
    <row r="29" spans="1:13">
      <c r="A29" s="56" t="s">
        <v>26</v>
      </c>
      <c r="B29" s="51">
        <f>ROUND('[2]Pop tot et prov'!$O$9*([2]MWARO!B8/[2]MWARO!$D$22),0)</f>
        <v>18625</v>
      </c>
      <c r="C29" s="51">
        <f>ROUND('[2]Pop tot et prov'!$O$9*([2]MWARO!C8/[2]MWARO!$D$22),0)</f>
        <v>21319</v>
      </c>
      <c r="D29" s="52">
        <f t="shared" si="3"/>
        <v>39944</v>
      </c>
      <c r="E29" s="51">
        <f>ROUND('[2]Pop tot et prov'!$O$10*([2]MWARO!B8/[2]MWARO!$D$22),0)</f>
        <v>19181</v>
      </c>
      <c r="F29" s="51">
        <f>ROUND('[2]Pop tot et prov'!$O$10*([2]MWARO!C8/[2]MWARO!$D$22),0)</f>
        <v>21955</v>
      </c>
      <c r="G29" s="52">
        <f t="shared" si="4"/>
        <v>41136</v>
      </c>
      <c r="H29" s="51">
        <f>ROUND('[2]Pop tot et prov'!$O$11*([2]MWARO!B8/[2]MWARO!$D$22),0)</f>
        <v>19764</v>
      </c>
      <c r="I29" s="51">
        <f>ROUND('[2]Pop tot et prov'!$O$11*([2]MWARO!C8/[2]MWARO!$D$22),0)</f>
        <v>22623</v>
      </c>
      <c r="J29" s="52">
        <f t="shared" si="5"/>
        <v>42387</v>
      </c>
      <c r="K29" s="51">
        <f>ROUND('[2]Pop tot et prov'!$O$12*([2]MWARO!B8/[2]MWARO!$D$22),0)</f>
        <v>20372</v>
      </c>
      <c r="L29" s="51">
        <f>ROUND('[2]Pop tot et prov'!$O$12*([2]MWARO!C8/[2]MWARO!$D$22),0)</f>
        <v>23319</v>
      </c>
      <c r="M29" s="52">
        <f t="shared" si="6"/>
        <v>43691</v>
      </c>
    </row>
    <row r="30" spans="1:13">
      <c r="A30" s="56" t="s">
        <v>27</v>
      </c>
      <c r="B30" s="51">
        <f>ROUND('[2]Pop tot et prov'!$O$9*([2]MWARO!B9/[2]MWARO!$D$22),0)</f>
        <v>13209</v>
      </c>
      <c r="C30" s="51">
        <f>ROUND('[2]Pop tot et prov'!$O$9*([2]MWARO!C9/[2]MWARO!$D$22),0)</f>
        <v>16343</v>
      </c>
      <c r="D30" s="52">
        <f t="shared" si="3"/>
        <v>29552</v>
      </c>
      <c r="E30" s="51">
        <f>ROUND('[2]Pop tot et prov'!$O$10*([2]MWARO!B9/[2]MWARO!$D$22),0)</f>
        <v>13604</v>
      </c>
      <c r="F30" s="51">
        <f>ROUND('[2]Pop tot et prov'!$O$10*([2]MWARO!C9/[2]MWARO!$D$22),0)</f>
        <v>16831</v>
      </c>
      <c r="G30" s="52">
        <f t="shared" si="4"/>
        <v>30435</v>
      </c>
      <c r="H30" s="51">
        <f>ROUND('[2]Pop tot et prov'!$O$11*([2]MWARO!B9/[2]MWARO!$D$22),0)</f>
        <v>14017</v>
      </c>
      <c r="I30" s="51">
        <f>ROUND('[2]Pop tot et prov'!$O$11*([2]MWARO!C9/[2]MWARO!$D$22),0)</f>
        <v>17342</v>
      </c>
      <c r="J30" s="52">
        <f t="shared" si="5"/>
        <v>31359</v>
      </c>
      <c r="K30" s="51">
        <f>ROUND('[2]Pop tot et prov'!$O$12*([2]MWARO!B9/[2]MWARO!$D$22),0)</f>
        <v>14449</v>
      </c>
      <c r="L30" s="51">
        <f>ROUND('[2]Pop tot et prov'!$O$12*([2]MWARO!C9/[2]MWARO!$D$22),0)</f>
        <v>17876</v>
      </c>
      <c r="M30" s="52">
        <f t="shared" si="6"/>
        <v>32325</v>
      </c>
    </row>
    <row r="31" spans="1:13">
      <c r="A31" s="56" t="s">
        <v>28</v>
      </c>
      <c r="B31" s="51">
        <f>ROUND('[2]Pop tot et prov'!$O$9*([2]MWARO!B10/[2]MWARO!$D$22),0)</f>
        <v>9276</v>
      </c>
      <c r="C31" s="51">
        <f>ROUND('[2]Pop tot et prov'!$O$9*([2]MWARO!C10/[2]MWARO!$D$22),0)</f>
        <v>12071</v>
      </c>
      <c r="D31" s="52">
        <f t="shared" si="3"/>
        <v>21347</v>
      </c>
      <c r="E31" s="51">
        <f>ROUND('[2]Pop tot et prov'!$O$10*([2]MWARO!B10/[2]MWARO!$D$22),0)</f>
        <v>9553</v>
      </c>
      <c r="F31" s="51">
        <f>ROUND('[2]Pop tot et prov'!$O$10*([2]MWARO!C10/[2]MWARO!$D$22),0)</f>
        <v>12431</v>
      </c>
      <c r="G31" s="52">
        <f t="shared" si="4"/>
        <v>21984</v>
      </c>
      <c r="H31" s="51">
        <f>ROUND('[2]Pop tot et prov'!$O$11*([2]MWARO!B10/[2]MWARO!$D$22),0)</f>
        <v>9843</v>
      </c>
      <c r="I31" s="51">
        <f>ROUND('[2]Pop tot et prov'!$O$11*([2]MWARO!C10/[2]MWARO!$D$22),0)</f>
        <v>12809</v>
      </c>
      <c r="J31" s="52">
        <f t="shared" si="5"/>
        <v>22652</v>
      </c>
      <c r="K31" s="51">
        <f>ROUND('[2]Pop tot et prov'!$O$12*([2]MWARO!B10/[2]MWARO!$D$22),0)</f>
        <v>10146</v>
      </c>
      <c r="L31" s="51">
        <f>ROUND('[2]Pop tot et prov'!$O$12*([2]MWARO!C10/[2]MWARO!$D$22),0)</f>
        <v>13203</v>
      </c>
      <c r="M31" s="52">
        <f t="shared" si="6"/>
        <v>23349</v>
      </c>
    </row>
    <row r="32" spans="1:13">
      <c r="A32" s="56" t="s">
        <v>29</v>
      </c>
      <c r="B32" s="51">
        <f>ROUND('[2]Pop tot et prov'!$O$9*([2]MWARO!B11/[2]MWARO!$D$22),0)</f>
        <v>6543</v>
      </c>
      <c r="C32" s="51">
        <f>ROUND('[2]Pop tot et prov'!$O$9*([2]MWARO!C11/[2]MWARO!$D$22),0)</f>
        <v>7962</v>
      </c>
      <c r="D32" s="52">
        <f t="shared" si="3"/>
        <v>14505</v>
      </c>
      <c r="E32" s="51">
        <f>ROUND('[2]Pop tot et prov'!$O$10*([2]MWARO!B11/[2]MWARO!$D$22),0)</f>
        <v>6738</v>
      </c>
      <c r="F32" s="51">
        <f>ROUND('[2]Pop tot et prov'!$O$10*([2]MWARO!C11/[2]MWARO!$D$22),0)</f>
        <v>8200</v>
      </c>
      <c r="G32" s="52">
        <f t="shared" si="4"/>
        <v>14938</v>
      </c>
      <c r="H32" s="51">
        <f>ROUND('[2]Pop tot et prov'!$O$11*([2]MWARO!B11/[2]MWARO!$D$22),0)</f>
        <v>6943</v>
      </c>
      <c r="I32" s="51">
        <f>ROUND('[2]Pop tot et prov'!$O$11*([2]MWARO!C11/[2]MWARO!$D$22),0)</f>
        <v>8449</v>
      </c>
      <c r="J32" s="52">
        <f t="shared" si="5"/>
        <v>15392</v>
      </c>
      <c r="K32" s="51">
        <f>ROUND('[2]Pop tot et prov'!$O$12*([2]MWARO!B11/[2]MWARO!$D$22),0)</f>
        <v>7157</v>
      </c>
      <c r="L32" s="51">
        <f>ROUND('[2]Pop tot et prov'!$O$12*([2]MWARO!C11/[2]MWARO!$D$22),0)</f>
        <v>8709</v>
      </c>
      <c r="M32" s="52">
        <f t="shared" si="6"/>
        <v>15866</v>
      </c>
    </row>
    <row r="33" spans="1:13">
      <c r="A33" s="56" t="s">
        <v>30</v>
      </c>
      <c r="B33" s="51">
        <f>ROUND('[2]Pop tot et prov'!$O$9*([2]MWARO!B12/[2]MWARO!$D$22),0)</f>
        <v>6176</v>
      </c>
      <c r="C33" s="51">
        <f>ROUND('[2]Pop tot et prov'!$O$9*([2]MWARO!C12/[2]MWARO!$D$22),0)</f>
        <v>7555</v>
      </c>
      <c r="D33" s="52">
        <f t="shared" si="3"/>
        <v>13731</v>
      </c>
      <c r="E33" s="51">
        <f>ROUND('[2]Pop tot et prov'!$O$10*([2]MWARO!B12/[2]MWARO!$D$22),0)</f>
        <v>6360</v>
      </c>
      <c r="F33" s="51">
        <f>ROUND('[2]Pop tot et prov'!$O$10*([2]MWARO!C12/[2]MWARO!$D$22),0)</f>
        <v>7781</v>
      </c>
      <c r="G33" s="52">
        <f t="shared" si="4"/>
        <v>14141</v>
      </c>
      <c r="H33" s="51">
        <f>ROUND('[2]Pop tot et prov'!$O$11*([2]MWARO!B12/[2]MWARO!$D$22),0)</f>
        <v>6554</v>
      </c>
      <c r="I33" s="51">
        <f>ROUND('[2]Pop tot et prov'!$O$11*([2]MWARO!C12/[2]MWARO!$D$22),0)</f>
        <v>8017</v>
      </c>
      <c r="J33" s="52">
        <f t="shared" si="5"/>
        <v>14571</v>
      </c>
      <c r="K33" s="51">
        <f>ROUND('[2]Pop tot et prov'!$O$12*([2]MWARO!B12/[2]MWARO!$D$22),0)</f>
        <v>6755</v>
      </c>
      <c r="L33" s="51">
        <f>ROUND('[2]Pop tot et prov'!$O$12*([2]MWARO!C12/[2]MWARO!$D$22),0)</f>
        <v>8264</v>
      </c>
      <c r="M33" s="52">
        <f t="shared" si="6"/>
        <v>15019</v>
      </c>
    </row>
    <row r="34" spans="1:13">
      <c r="A34" s="56" t="s">
        <v>31</v>
      </c>
      <c r="B34" s="51">
        <f>ROUND('[2]Pop tot et prov'!$O$9*([2]MWARO!B13/[2]MWARO!$D$22),0)</f>
        <v>5795</v>
      </c>
      <c r="C34" s="51">
        <f>ROUND('[2]Pop tot et prov'!$O$9*([2]MWARO!C13/[2]MWARO!$D$22),0)</f>
        <v>6828</v>
      </c>
      <c r="D34" s="52">
        <f t="shared" si="3"/>
        <v>12623</v>
      </c>
      <c r="E34" s="51">
        <f>ROUND('[2]Pop tot et prov'!$O$10*([2]MWARO!B13/[2]MWARO!$D$22),0)</f>
        <v>5967</v>
      </c>
      <c r="F34" s="51">
        <f>ROUND('[2]Pop tot et prov'!$O$10*([2]MWARO!C13/[2]MWARO!$D$22),0)</f>
        <v>7032</v>
      </c>
      <c r="G34" s="52">
        <f t="shared" si="4"/>
        <v>12999</v>
      </c>
      <c r="H34" s="51">
        <f>ROUND('[2]Pop tot et prov'!$O$11*([2]MWARO!B13/[2]MWARO!$D$22),0)</f>
        <v>6149</v>
      </c>
      <c r="I34" s="51">
        <f>ROUND('[2]Pop tot et prov'!$O$11*([2]MWARO!C13/[2]MWARO!$D$22),0)</f>
        <v>7246</v>
      </c>
      <c r="J34" s="52">
        <f t="shared" si="5"/>
        <v>13395</v>
      </c>
      <c r="K34" s="51">
        <f>ROUND('[2]Pop tot et prov'!$O$12*([2]MWARO!B13/[2]MWARO!$D$22),0)</f>
        <v>6338</v>
      </c>
      <c r="L34" s="51">
        <f>ROUND('[2]Pop tot et prov'!$O$12*([2]MWARO!C13/[2]MWARO!$D$22),0)</f>
        <v>7469</v>
      </c>
      <c r="M34" s="52">
        <f t="shared" si="6"/>
        <v>13807</v>
      </c>
    </row>
    <row r="35" spans="1:13">
      <c r="A35" s="56" t="s">
        <v>32</v>
      </c>
      <c r="B35" s="51">
        <f>ROUND('[2]Pop tot et prov'!$O$9*([2]MWARO!B14/[2]MWARO!$D$22),0)</f>
        <v>5815</v>
      </c>
      <c r="C35" s="51">
        <f>ROUND('[2]Pop tot et prov'!$O$9*([2]MWARO!C14/[2]MWARO!$D$22),0)</f>
        <v>6178</v>
      </c>
      <c r="D35" s="52">
        <f t="shared" si="3"/>
        <v>11993</v>
      </c>
      <c r="E35" s="51">
        <f>ROUND('[2]Pop tot et prov'!$O$10*([2]MWARO!B14/[2]MWARO!$D$22),0)</f>
        <v>5988</v>
      </c>
      <c r="F35" s="51">
        <f>ROUND('[2]Pop tot et prov'!$O$10*([2]MWARO!C14/[2]MWARO!$D$22),0)</f>
        <v>6363</v>
      </c>
      <c r="G35" s="52">
        <f t="shared" si="4"/>
        <v>12351</v>
      </c>
      <c r="H35" s="51">
        <f>ROUND('[2]Pop tot et prov'!$O$11*([2]MWARO!B14/[2]MWARO!$D$22),0)</f>
        <v>6170</v>
      </c>
      <c r="I35" s="51">
        <f>ROUND('[2]Pop tot et prov'!$O$11*([2]MWARO!C14/[2]MWARO!$D$22),0)</f>
        <v>6556</v>
      </c>
      <c r="J35" s="52">
        <f t="shared" si="5"/>
        <v>12726</v>
      </c>
      <c r="K35" s="51">
        <f>ROUND('[2]Pop tot et prov'!$O$12*([2]MWARO!B14/[2]MWARO!$D$22),0)</f>
        <v>6360</v>
      </c>
      <c r="L35" s="51">
        <f>ROUND('[2]Pop tot et prov'!$O$12*([2]MWARO!C14/[2]MWARO!$D$22),0)</f>
        <v>6758</v>
      </c>
      <c r="M35" s="52">
        <f t="shared" si="6"/>
        <v>13118</v>
      </c>
    </row>
    <row r="36" spans="1:13">
      <c r="A36" s="56" t="s">
        <v>33</v>
      </c>
      <c r="B36" s="51">
        <f>ROUND('[2]Pop tot et prov'!$O$9*([2]MWARO!B15/[2]MWARO!$D$22),0)</f>
        <v>4953</v>
      </c>
      <c r="C36" s="51">
        <f>ROUND('[2]Pop tot et prov'!$O$9*([2]MWARO!C15/[2]MWARO!$D$22),0)</f>
        <v>5731</v>
      </c>
      <c r="D36" s="52">
        <f t="shared" si="3"/>
        <v>10684</v>
      </c>
      <c r="E36" s="51">
        <f>ROUND('[2]Pop tot et prov'!$O$10*([2]MWARO!B15/[2]MWARO!$D$22),0)</f>
        <v>5100</v>
      </c>
      <c r="F36" s="51">
        <f>ROUND('[2]Pop tot et prov'!$O$10*([2]MWARO!C15/[2]MWARO!$D$22),0)</f>
        <v>5902</v>
      </c>
      <c r="G36" s="52">
        <f t="shared" si="4"/>
        <v>11002</v>
      </c>
      <c r="H36" s="51">
        <f>ROUND('[2]Pop tot et prov'!$O$11*([2]MWARO!B15/[2]MWARO!$D$22),0)</f>
        <v>5255</v>
      </c>
      <c r="I36" s="51">
        <f>ROUND('[2]Pop tot et prov'!$O$11*([2]MWARO!C15/[2]MWARO!$D$22),0)</f>
        <v>6081</v>
      </c>
      <c r="J36" s="52">
        <f t="shared" si="5"/>
        <v>11336</v>
      </c>
      <c r="K36" s="51">
        <f>ROUND('[2]Pop tot et prov'!$O$12*([2]MWARO!B15/[2]MWARO!$D$22),0)</f>
        <v>5417</v>
      </c>
      <c r="L36" s="51">
        <f>ROUND('[2]Pop tot et prov'!$O$12*([2]MWARO!C15/[2]MWARO!$D$22),0)</f>
        <v>6269</v>
      </c>
      <c r="M36" s="52">
        <f t="shared" si="6"/>
        <v>11686</v>
      </c>
    </row>
    <row r="37" spans="1:13">
      <c r="A37" s="56" t="s">
        <v>34</v>
      </c>
      <c r="B37" s="51">
        <f>ROUND('[2]Pop tot et prov'!$O$9*([2]MWARO!B16/[2]MWARO!$D$22),0)</f>
        <v>3541</v>
      </c>
      <c r="C37" s="51">
        <f>ROUND('[2]Pop tot et prov'!$O$9*([2]MWARO!C16/[2]MWARO!$D$22),0)</f>
        <v>3388</v>
      </c>
      <c r="D37" s="52">
        <f t="shared" si="3"/>
        <v>6929</v>
      </c>
      <c r="E37" s="51">
        <f>ROUND('[2]Pop tot et prov'!$O$10*([2]MWARO!B16/[2]MWARO!$D$22),0)</f>
        <v>3646</v>
      </c>
      <c r="F37" s="51">
        <f>ROUND('[2]Pop tot et prov'!$O$10*([2]MWARO!C16/[2]MWARO!$D$22),0)</f>
        <v>3489</v>
      </c>
      <c r="G37" s="52">
        <f t="shared" si="4"/>
        <v>7135</v>
      </c>
      <c r="H37" s="51">
        <f>ROUND('[2]Pop tot et prov'!$O$11*([2]MWARO!B16/[2]MWARO!$D$22),0)</f>
        <v>3757</v>
      </c>
      <c r="I37" s="51">
        <f>ROUND('[2]Pop tot et prov'!$O$11*([2]MWARO!C16/[2]MWARO!$D$22),0)</f>
        <v>3595</v>
      </c>
      <c r="J37" s="52">
        <f t="shared" si="5"/>
        <v>7352</v>
      </c>
      <c r="K37" s="51">
        <f>ROUND('[2]Pop tot et prov'!$O$12*([2]MWARO!B16/[2]MWARO!$D$22),0)</f>
        <v>3873</v>
      </c>
      <c r="L37" s="51">
        <f>ROUND('[2]Pop tot et prov'!$O$12*([2]MWARO!C16/[2]MWARO!$D$22),0)</f>
        <v>3706</v>
      </c>
      <c r="M37" s="52">
        <f t="shared" si="6"/>
        <v>7579</v>
      </c>
    </row>
    <row r="38" spans="1:13">
      <c r="A38" s="56" t="s">
        <v>35</v>
      </c>
      <c r="B38" s="51">
        <f>ROUND('[2]Pop tot et prov'!$O$9*([2]MWARO!B17/[2]MWARO!$D$22),0)</f>
        <v>2558</v>
      </c>
      <c r="C38" s="51">
        <f>ROUND('[2]Pop tot et prov'!$O$9*([2]MWARO!C17/[2]MWARO!$D$22),0)</f>
        <v>2881</v>
      </c>
      <c r="D38" s="52">
        <f t="shared" si="3"/>
        <v>5439</v>
      </c>
      <c r="E38" s="51">
        <f>ROUND('[2]Pop tot et prov'!$O$10*([2]MWARO!B17/[2]MWARO!$D$22),0)</f>
        <v>2635</v>
      </c>
      <c r="F38" s="51">
        <f>ROUND('[2]Pop tot et prov'!$O$10*([2]MWARO!C17/[2]MWARO!$D$22),0)</f>
        <v>2967</v>
      </c>
      <c r="G38" s="52">
        <f t="shared" si="4"/>
        <v>5602</v>
      </c>
      <c r="H38" s="51">
        <f>ROUND('[2]Pop tot et prov'!$O$11*([2]MWARO!B17/[2]MWARO!$D$22),0)</f>
        <v>2715</v>
      </c>
      <c r="I38" s="51">
        <f>ROUND('[2]Pop tot et prov'!$O$11*([2]MWARO!C17/[2]MWARO!$D$22),0)</f>
        <v>3057</v>
      </c>
      <c r="J38" s="52">
        <f t="shared" si="5"/>
        <v>5772</v>
      </c>
      <c r="K38" s="51">
        <f>ROUND('[2]Pop tot et prov'!$O$12*([2]MWARO!B17/[2]MWARO!$D$22),0)</f>
        <v>2798</v>
      </c>
      <c r="L38" s="51">
        <f>ROUND('[2]Pop tot et prov'!$O$12*([2]MWARO!C17/[2]MWARO!$D$22),0)</f>
        <v>3151</v>
      </c>
      <c r="M38" s="52">
        <f t="shared" si="6"/>
        <v>5949</v>
      </c>
    </row>
    <row r="39" spans="1:13">
      <c r="A39" s="56" t="s">
        <v>36</v>
      </c>
      <c r="B39" s="51">
        <f>ROUND('[2]Pop tot et prov'!$O$9*([2]MWARO!B18/[2]MWARO!$D$22),0)</f>
        <v>1838</v>
      </c>
      <c r="C39" s="51">
        <f>ROUND('[2]Pop tot et prov'!$O$9*([2]MWARO!C18/[2]MWARO!$D$22),0)</f>
        <v>1904</v>
      </c>
      <c r="D39" s="52">
        <f t="shared" si="3"/>
        <v>3742</v>
      </c>
      <c r="E39" s="51">
        <f>ROUND('[2]Pop tot et prov'!$O$10*([2]MWARO!B18/[2]MWARO!$D$22),0)</f>
        <v>1893</v>
      </c>
      <c r="F39" s="51">
        <f>ROUND('[2]Pop tot et prov'!$O$10*([2]MWARO!C18/[2]MWARO!$D$22),0)</f>
        <v>1960</v>
      </c>
      <c r="G39" s="52">
        <f t="shared" si="4"/>
        <v>3853</v>
      </c>
      <c r="H39" s="51">
        <f>ROUND('[2]Pop tot et prov'!$O$11*([2]MWARO!B18/[2]MWARO!$D$22),0)</f>
        <v>1950</v>
      </c>
      <c r="I39" s="51">
        <f>ROUND('[2]Pop tot et prov'!$O$11*([2]MWARO!C18/[2]MWARO!$D$22),0)</f>
        <v>2020</v>
      </c>
      <c r="J39" s="52">
        <f t="shared" si="5"/>
        <v>3970</v>
      </c>
      <c r="K39" s="51">
        <f>ROUND('[2]Pop tot et prov'!$O$12*([2]MWARO!B18/[2]MWARO!$D$22),0)</f>
        <v>2010</v>
      </c>
      <c r="L39" s="51">
        <f>ROUND('[2]Pop tot et prov'!$O$12*([2]MWARO!C18/[2]MWARO!$D$22),0)</f>
        <v>2082</v>
      </c>
      <c r="M39" s="52">
        <f t="shared" si="6"/>
        <v>4092</v>
      </c>
    </row>
    <row r="40" spans="1:13">
      <c r="A40" s="56" t="s">
        <v>37</v>
      </c>
      <c r="B40" s="51">
        <f>ROUND('[2]Pop tot et prov'!$O$9*([2]MWARO!B19/[2]MWARO!$D$22),0)</f>
        <v>1510</v>
      </c>
      <c r="C40" s="51">
        <f>ROUND('[2]Pop tot et prov'!$O$9*([2]MWARO!C19/[2]MWARO!$D$22),0)</f>
        <v>1910</v>
      </c>
      <c r="D40" s="52">
        <f t="shared" si="3"/>
        <v>3420</v>
      </c>
      <c r="E40" s="51">
        <f>ROUND('[2]Pop tot et prov'!$O$10*([2]MWARO!B19/[2]MWARO!$D$22),0)</f>
        <v>1555</v>
      </c>
      <c r="F40" s="51">
        <f>ROUND('[2]Pop tot et prov'!$O$10*([2]MWARO!C19/[2]MWARO!$D$22),0)</f>
        <v>1967</v>
      </c>
      <c r="G40" s="52">
        <f t="shared" si="4"/>
        <v>3522</v>
      </c>
      <c r="H40" s="51">
        <f>ROUND('[2]Pop tot et prov'!$O$11*([2]MWARO!B19/[2]MWARO!$D$22),0)</f>
        <v>1602</v>
      </c>
      <c r="I40" s="51">
        <f>ROUND('[2]Pop tot et prov'!$O$11*([2]MWARO!C19/[2]MWARO!$D$22),0)</f>
        <v>2027</v>
      </c>
      <c r="J40" s="52">
        <f t="shared" si="5"/>
        <v>3629</v>
      </c>
      <c r="K40" s="51">
        <f>ROUND('[2]Pop tot et prov'!$O$12*([2]MWARO!B19/[2]MWARO!$D$22),0)</f>
        <v>1652</v>
      </c>
      <c r="L40" s="51">
        <f>ROUND('[2]Pop tot et prov'!$O$12*([2]MWARO!C19/[2]MWARO!$D$22),0)</f>
        <v>2090</v>
      </c>
      <c r="M40" s="52">
        <f t="shared" si="6"/>
        <v>3742</v>
      </c>
    </row>
    <row r="41" spans="1:13">
      <c r="A41" s="56" t="s">
        <v>38</v>
      </c>
      <c r="B41" s="51">
        <f>ROUND('[2]Pop tot et prov'!$O$9*([2]MWARO!B20/[2]MWARO!$D$22),0)</f>
        <v>1014</v>
      </c>
      <c r="C41" s="51">
        <f>ROUND('[2]Pop tot et prov'!$O$9*([2]MWARO!C20/[2]MWARO!$D$22),0)</f>
        <v>939</v>
      </c>
      <c r="D41" s="52">
        <f t="shared" si="3"/>
        <v>1953</v>
      </c>
      <c r="E41" s="51">
        <f>ROUND('[2]Pop tot et prov'!$O$10*([2]MWARO!B20/[2]MWARO!$D$22),0)</f>
        <v>1044</v>
      </c>
      <c r="F41" s="51">
        <f>ROUND('[2]Pop tot et prov'!$O$10*([2]MWARO!C20/[2]MWARO!$D$22),0)</f>
        <v>967</v>
      </c>
      <c r="G41" s="52">
        <f t="shared" si="4"/>
        <v>2011</v>
      </c>
      <c r="H41" s="51">
        <f>ROUND('[2]Pop tot et prov'!$O$11*([2]MWARO!B20/[2]MWARO!$D$22),0)</f>
        <v>1076</v>
      </c>
      <c r="I41" s="51">
        <f>ROUND('[2]Pop tot et prov'!$O$11*([2]MWARO!C20/[2]MWARO!$D$22),0)</f>
        <v>996</v>
      </c>
      <c r="J41" s="52">
        <f t="shared" si="5"/>
        <v>2072</v>
      </c>
      <c r="K41" s="51">
        <f>ROUND('[2]Pop tot et prov'!$O$12*([2]MWARO!B20/[2]MWARO!$D$22),0)</f>
        <v>1109</v>
      </c>
      <c r="L41" s="51">
        <f>ROUND('[2]Pop tot et prov'!$O$12*([2]MWARO!C20/[2]MWARO!$D$22),0)</f>
        <v>1027</v>
      </c>
      <c r="M41" s="52">
        <f t="shared" si="6"/>
        <v>2136</v>
      </c>
    </row>
    <row r="42" spans="1:13">
      <c r="A42" s="56" t="s">
        <v>39</v>
      </c>
      <c r="B42" s="51">
        <f>ROUND('[2]Pop tot et prov'!$O$9*([2]MWARO!B21/[2]MWARO!$D$22),0)</f>
        <v>1424</v>
      </c>
      <c r="C42" s="51">
        <f>ROUND('[2]Pop tot et prov'!$O$9*([2]MWARO!C21/[2]MWARO!$D$22),0)</f>
        <v>1406</v>
      </c>
      <c r="D42" s="52">
        <f t="shared" si="3"/>
        <v>2830</v>
      </c>
      <c r="E42" s="51">
        <f>ROUND('[2]Pop tot et prov'!$O$10*([2]MWARO!B21/[2]MWARO!$D$22),0)</f>
        <v>1467</v>
      </c>
      <c r="F42" s="51">
        <f>ROUND('[2]Pop tot et prov'!$O$10*([2]MWARO!C21/[2]MWARO!$D$22),0)</f>
        <v>1448</v>
      </c>
      <c r="G42" s="52">
        <f t="shared" si="4"/>
        <v>2915</v>
      </c>
      <c r="H42" s="51">
        <f>ROUND('[2]Pop tot et prov'!$O$11*([2]MWARO!B21/[2]MWARO!$D$22),0)</f>
        <v>1511</v>
      </c>
      <c r="I42" s="51">
        <f>ROUND('[2]Pop tot et prov'!$O$11*([2]MWARO!C21/[2]MWARO!$D$22),0)</f>
        <v>1492</v>
      </c>
      <c r="J42" s="52">
        <f t="shared" si="5"/>
        <v>3003</v>
      </c>
      <c r="K42" s="51">
        <f>ROUND('[2]Pop tot et prov'!$O$12*([2]MWARO!B21/[2]MWARO!$D$22),0)</f>
        <v>1558</v>
      </c>
      <c r="L42" s="51">
        <f>ROUND('[2]Pop tot et prov'!$O$12*([2]MWARO!C21/[2]MWARO!$D$22),0)</f>
        <v>1538</v>
      </c>
      <c r="M42" s="52">
        <f t="shared" si="6"/>
        <v>3096</v>
      </c>
    </row>
    <row r="43" spans="1:13">
      <c r="A43" s="49" t="s">
        <v>20</v>
      </c>
      <c r="B43" s="51">
        <f>SUM(B26:B42)</f>
        <v>143765</v>
      </c>
      <c r="C43" s="55">
        <f>SUM(C26:C42)</f>
        <v>160844</v>
      </c>
      <c r="D43" s="52">
        <f t="shared" si="3"/>
        <v>304609</v>
      </c>
      <c r="E43" s="51">
        <f>SUM(E26:E42)</f>
        <v>148054</v>
      </c>
      <c r="F43" s="55">
        <f>SUM(F26:F42)</f>
        <v>165644</v>
      </c>
      <c r="G43" s="52">
        <f t="shared" si="4"/>
        <v>313698</v>
      </c>
      <c r="H43" s="51">
        <f>SUM(H26:H42)</f>
        <v>152553</v>
      </c>
      <c r="I43" s="55">
        <f>SUM(I26:I42)</f>
        <v>170678</v>
      </c>
      <c r="J43" s="52">
        <f t="shared" si="5"/>
        <v>323231</v>
      </c>
      <c r="K43" s="51">
        <f>SUM(K26:K42)</f>
        <v>157249</v>
      </c>
      <c r="L43" s="55">
        <f>SUM(L26:L42)</f>
        <v>175932</v>
      </c>
      <c r="M43" s="52">
        <f t="shared" si="6"/>
        <v>333181</v>
      </c>
    </row>
    <row r="44" spans="1:13">
      <c r="A44" s="2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2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2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2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2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2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2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2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24" t="s">
        <v>69</v>
      </c>
      <c r="B52" s="43"/>
      <c r="C52" s="24"/>
      <c r="D52" s="24"/>
      <c r="E52" s="24"/>
      <c r="F52" s="24"/>
      <c r="G52" s="24"/>
      <c r="H52" s="24"/>
      <c r="I52" s="24"/>
      <c r="J52" s="24"/>
      <c r="K52" s="8"/>
      <c r="L52" s="8"/>
      <c r="M52" s="8"/>
    </row>
    <row r="53" spans="1:1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8"/>
      <c r="L53" s="8"/>
      <c r="M53" s="8"/>
    </row>
    <row r="54" spans="1:13">
      <c r="A54" s="118" t="s">
        <v>21</v>
      </c>
      <c r="B54" s="108">
        <v>2016</v>
      </c>
      <c r="C54" s="108"/>
      <c r="D54" s="108"/>
      <c r="E54" s="108">
        <v>2017</v>
      </c>
      <c r="F54" s="108"/>
      <c r="G54" s="108"/>
      <c r="H54" s="108">
        <v>2018</v>
      </c>
      <c r="I54" s="108"/>
      <c r="J54" s="108"/>
      <c r="K54" s="108">
        <v>2019</v>
      </c>
      <c r="L54" s="108"/>
      <c r="M54" s="108"/>
    </row>
    <row r="55" spans="1:13">
      <c r="A55" s="118"/>
      <c r="B55" s="49" t="s">
        <v>57</v>
      </c>
      <c r="C55" s="49" t="s">
        <v>58</v>
      </c>
      <c r="D55" s="49" t="s">
        <v>59</v>
      </c>
      <c r="E55" s="49" t="s">
        <v>57</v>
      </c>
      <c r="F55" s="49" t="s">
        <v>58</v>
      </c>
      <c r="G55" s="49" t="s">
        <v>59</v>
      </c>
      <c r="H55" s="49" t="s">
        <v>57</v>
      </c>
      <c r="I55" s="49" t="s">
        <v>58</v>
      </c>
      <c r="J55" s="49" t="s">
        <v>59</v>
      </c>
      <c r="K55" s="49" t="s">
        <v>57</v>
      </c>
      <c r="L55" s="49" t="s">
        <v>58</v>
      </c>
      <c r="M55" s="49" t="s">
        <v>59</v>
      </c>
    </row>
    <row r="56" spans="1:13">
      <c r="A56" s="56" t="s">
        <v>23</v>
      </c>
      <c r="B56" s="51">
        <f>ROUND('[2]Pop tot et prov'!$O$13*([2]MWARO!B5/[2]MWARO!$D$22),0)</f>
        <v>25519</v>
      </c>
      <c r="C56" s="51">
        <f>ROUND('[2]Pop tot et prov'!$O$13*([2]MWARO!C5/[2]MWARO!$D$22),0)</f>
        <v>26324</v>
      </c>
      <c r="D56" s="51">
        <f>ROUND('[2]Pop tot et prov'!$O$13*([2]MWARO!D5/[2]MWARO!$D$22),0)</f>
        <v>51842</v>
      </c>
      <c r="E56" s="51">
        <f>ROUND('[2]Pop tot et prov'!$O$14*([2]MWARO!B5/[2]MWARO!$D$22),0)</f>
        <v>26241</v>
      </c>
      <c r="F56" s="51">
        <f>ROUND('[2]Pop tot et prov'!$O$14*([2]MWARO!C5/[2]MWARO!$D$22),0)</f>
        <v>27069</v>
      </c>
      <c r="G56" s="52">
        <f t="shared" ref="G56:G73" si="7">SUM(E56:F56)</f>
        <v>53310</v>
      </c>
      <c r="H56" s="51">
        <f>ROUND('[2]Pop tot et prov'!$O$15*([2]MWARO!B5/[2]MWARO!$D$22),0)</f>
        <v>26948</v>
      </c>
      <c r="I56" s="51">
        <f>ROUND('[2]Pop tot et prov'!$O$15*([2]MWARO!C5/[2]MWARO!$D$22),0)</f>
        <v>27799</v>
      </c>
      <c r="J56" s="52">
        <f t="shared" ref="J56:J73" si="8">SUM(H56:I56)</f>
        <v>54747</v>
      </c>
      <c r="K56" s="51">
        <f>ROUND('[2]Pop tot et prov'!$O$16*([2]MWARO!B5/[2]MWARO!$D$22),0)</f>
        <v>27635</v>
      </c>
      <c r="L56" s="51">
        <f>ROUND('[2]Pop tot et prov'!$O$16*([2]MWARO!C5/[2]MWARO!$D$22),0)</f>
        <v>28507</v>
      </c>
      <c r="M56" s="52">
        <f t="shared" ref="M56:M73" si="9">SUM(K56:L56)</f>
        <v>56142</v>
      </c>
    </row>
    <row r="57" spans="1:13">
      <c r="A57" s="56" t="s">
        <v>24</v>
      </c>
      <c r="B57" s="51">
        <f>ROUND('[2]Pop tot et prov'!$O$13*([2]MWARO!B6/[2]MWARO!$D$22),0)</f>
        <v>22276</v>
      </c>
      <c r="C57" s="51">
        <f>ROUND('[2]Pop tot et prov'!$O$13*([2]MWARO!C6/[2]MWARO!$D$22),0)</f>
        <v>23097</v>
      </c>
      <c r="D57" s="51">
        <f>ROUND('[2]Pop tot et prov'!$O$13*([2]MWARO!D6/[2]MWARO!$D$22),0)</f>
        <v>45373</v>
      </c>
      <c r="E57" s="51">
        <f>ROUND('[2]Pop tot et prov'!$O$14*([2]MWARO!B6/[2]MWARO!$D$22),0)</f>
        <v>22907</v>
      </c>
      <c r="F57" s="51">
        <f>ROUND('[2]Pop tot et prov'!$O$14*([2]MWARO!C6/[2]MWARO!$D$22),0)</f>
        <v>23751</v>
      </c>
      <c r="G57" s="52">
        <f t="shared" si="7"/>
        <v>46658</v>
      </c>
      <c r="H57" s="51">
        <f>ROUND('[2]Pop tot et prov'!$O$15*([2]MWARO!B6/[2]MWARO!$D$22),0)</f>
        <v>23524</v>
      </c>
      <c r="I57" s="51">
        <f>ROUND('[2]Pop tot et prov'!$O$15*([2]MWARO!C6/[2]MWARO!$D$22),0)</f>
        <v>24391</v>
      </c>
      <c r="J57" s="52">
        <f t="shared" si="8"/>
        <v>47915</v>
      </c>
      <c r="K57" s="51">
        <f>ROUND('[2]Pop tot et prov'!$O$16*([2]MWARO!B6/[2]MWARO!$D$22),0)</f>
        <v>24123</v>
      </c>
      <c r="L57" s="51">
        <f>ROUND('[2]Pop tot et prov'!$O$16*([2]MWARO!C6/[2]MWARO!$D$22),0)</f>
        <v>25013</v>
      </c>
      <c r="M57" s="52">
        <f t="shared" si="9"/>
        <v>49136</v>
      </c>
    </row>
    <row r="58" spans="1:13">
      <c r="A58" s="56" t="s">
        <v>25</v>
      </c>
      <c r="B58" s="51">
        <f>ROUND('[2]Pop tot et prov'!$O$13*([2]MWARO!B7/[2]MWARO!$D$22),0)</f>
        <v>21451</v>
      </c>
      <c r="C58" s="51">
        <f>ROUND('[2]Pop tot et prov'!$O$13*([2]MWARO!C7/[2]MWARO!$D$22),0)</f>
        <v>23136</v>
      </c>
      <c r="D58" s="51">
        <f>ROUND('[2]Pop tot et prov'!$O$13*([2]MWARO!D7/[2]MWARO!$D$22),0)</f>
        <v>44587</v>
      </c>
      <c r="E58" s="51">
        <f>ROUND('[2]Pop tot et prov'!$O$14*([2]MWARO!B7/[2]MWARO!$D$22),0)</f>
        <v>22058</v>
      </c>
      <c r="F58" s="51">
        <f>ROUND('[2]Pop tot et prov'!$O$14*([2]MWARO!C7/[2]MWARO!$D$22),0)</f>
        <v>23791</v>
      </c>
      <c r="G58" s="52">
        <f t="shared" si="7"/>
        <v>45849</v>
      </c>
      <c r="H58" s="51">
        <f>ROUND('[2]Pop tot et prov'!$O$15*([2]MWARO!B7/[2]MWARO!$D$22),0)</f>
        <v>22653</v>
      </c>
      <c r="I58" s="51">
        <f>ROUND('[2]Pop tot et prov'!$O$15*([2]MWARO!C7/[2]MWARO!$D$22),0)</f>
        <v>24432</v>
      </c>
      <c r="J58" s="52">
        <f t="shared" si="8"/>
        <v>47085</v>
      </c>
      <c r="K58" s="51">
        <f>ROUND('[2]Pop tot et prov'!$O$16*([2]MWARO!B7/[2]MWARO!$D$22),0)</f>
        <v>23230</v>
      </c>
      <c r="L58" s="51">
        <f>ROUND('[2]Pop tot et prov'!$O$16*([2]MWARO!C7/[2]MWARO!$D$22),0)</f>
        <v>25055</v>
      </c>
      <c r="M58" s="52">
        <f t="shared" si="9"/>
        <v>48285</v>
      </c>
    </row>
    <row r="59" spans="1:13">
      <c r="A59" s="56" t="s">
        <v>26</v>
      </c>
      <c r="B59" s="51">
        <f>ROUND('[2]Pop tot et prov'!$O$13*([2]MWARO!B8/[2]MWARO!$D$22),0)</f>
        <v>20975</v>
      </c>
      <c r="C59" s="51">
        <f>ROUND('[2]Pop tot et prov'!$O$13*([2]MWARO!C8/[2]MWARO!$D$22),0)</f>
        <v>24009</v>
      </c>
      <c r="D59" s="51">
        <f>ROUND('[2]Pop tot et prov'!$O$13*([2]MWARO!D8/[2]MWARO!$D$22),0)</f>
        <v>44984</v>
      </c>
      <c r="E59" s="51">
        <f>ROUND('[2]Pop tot et prov'!$O$14*([2]MWARO!B8/[2]MWARO!$D$22),0)</f>
        <v>21569</v>
      </c>
      <c r="F59" s="51">
        <f>ROUND('[2]Pop tot et prov'!$O$14*([2]MWARO!C8/[2]MWARO!$D$22),0)</f>
        <v>24689</v>
      </c>
      <c r="G59" s="52">
        <f t="shared" si="7"/>
        <v>46258</v>
      </c>
      <c r="H59" s="51">
        <f>ROUND('[2]Pop tot et prov'!$O$15*([2]MWARO!B8/[2]MWARO!$D$22),0)</f>
        <v>22150</v>
      </c>
      <c r="I59" s="51">
        <f>ROUND('[2]Pop tot et prov'!$O$15*([2]MWARO!C8/[2]MWARO!$D$22),0)</f>
        <v>25354</v>
      </c>
      <c r="J59" s="52">
        <f t="shared" si="8"/>
        <v>47504</v>
      </c>
      <c r="K59" s="51">
        <f>ROUND('[2]Pop tot et prov'!$O$16*([2]MWARO!B8/[2]MWARO!$D$22),0)</f>
        <v>22714</v>
      </c>
      <c r="L59" s="51">
        <f>ROUND('[2]Pop tot et prov'!$O$16*([2]MWARO!C8/[2]MWARO!$D$22),0)</f>
        <v>26000</v>
      </c>
      <c r="M59" s="52">
        <f t="shared" si="9"/>
        <v>48714</v>
      </c>
    </row>
    <row r="60" spans="1:13">
      <c r="A60" s="56" t="s">
        <v>27</v>
      </c>
      <c r="B60" s="51">
        <f>ROUND('[2]Pop tot et prov'!$O$13*([2]MWARO!B9/[2]MWARO!$D$22),0)</f>
        <v>14876</v>
      </c>
      <c r="C60" s="51">
        <f>ROUND('[2]Pop tot et prov'!$O$13*([2]MWARO!C9/[2]MWARO!$D$22),0)</f>
        <v>18405</v>
      </c>
      <c r="D60" s="51">
        <f>ROUND('[2]Pop tot et prov'!$O$13*([2]MWARO!D9/[2]MWARO!$D$22),0)</f>
        <v>33281</v>
      </c>
      <c r="E60" s="51">
        <f>ROUND('[2]Pop tot et prov'!$O$14*([2]MWARO!B9/[2]MWARO!$D$22),0)</f>
        <v>15297</v>
      </c>
      <c r="F60" s="51">
        <f>ROUND('[2]Pop tot et prov'!$O$14*([2]MWARO!C9/[2]MWARO!$D$22),0)</f>
        <v>18926</v>
      </c>
      <c r="G60" s="52">
        <f t="shared" si="7"/>
        <v>34223</v>
      </c>
      <c r="H60" s="51">
        <f>ROUND('[2]Pop tot et prov'!$O$15*([2]MWARO!B9/[2]MWARO!$D$22),0)</f>
        <v>15710</v>
      </c>
      <c r="I60" s="51">
        <f>ROUND('[2]Pop tot et prov'!$O$15*([2]MWARO!C9/[2]MWARO!$D$22),0)</f>
        <v>19436</v>
      </c>
      <c r="J60" s="52">
        <f t="shared" si="8"/>
        <v>35146</v>
      </c>
      <c r="K60" s="51">
        <f>ROUND('[2]Pop tot et prov'!$O$16*([2]MWARO!B9/[2]MWARO!$D$22),0)</f>
        <v>16110</v>
      </c>
      <c r="L60" s="51">
        <f>ROUND('[2]Pop tot et prov'!$O$16*([2]MWARO!C9/[2]MWARO!$D$22),0)</f>
        <v>19932</v>
      </c>
      <c r="M60" s="52">
        <f t="shared" si="9"/>
        <v>36042</v>
      </c>
    </row>
    <row r="61" spans="1:13">
      <c r="A61" s="56" t="s">
        <v>28</v>
      </c>
      <c r="B61" s="51">
        <f>ROUND('[2]Pop tot et prov'!$O$13*([2]MWARO!B10/[2]MWARO!$D$22),0)</f>
        <v>10447</v>
      </c>
      <c r="C61" s="51">
        <f>ROUND('[2]Pop tot et prov'!$O$13*([2]MWARO!C10/[2]MWARO!$D$22),0)</f>
        <v>13594</v>
      </c>
      <c r="D61" s="51">
        <f>ROUND('[2]Pop tot et prov'!$O$13*([2]MWARO!D10/[2]MWARO!$D$22),0)</f>
        <v>24040</v>
      </c>
      <c r="E61" s="51">
        <f>ROUND('[2]Pop tot et prov'!$O$14*([2]MWARO!B10/[2]MWARO!$D$22),0)</f>
        <v>10742</v>
      </c>
      <c r="F61" s="51">
        <f>ROUND('[2]Pop tot et prov'!$O$14*([2]MWARO!C10/[2]MWARO!$D$22),0)</f>
        <v>13979</v>
      </c>
      <c r="G61" s="52">
        <f t="shared" si="7"/>
        <v>24721</v>
      </c>
      <c r="H61" s="51">
        <f>ROUND('[2]Pop tot et prov'!$O$15*([2]MWARO!B10/[2]MWARO!$D$22),0)</f>
        <v>11032</v>
      </c>
      <c r="I61" s="51">
        <f>ROUND('[2]Pop tot et prov'!$O$15*([2]MWARO!C10/[2]MWARO!$D$22),0)</f>
        <v>14355</v>
      </c>
      <c r="J61" s="52">
        <f t="shared" si="8"/>
        <v>25387</v>
      </c>
      <c r="K61" s="51">
        <f>ROUND('[2]Pop tot et prov'!$O$16*([2]MWARO!B10/[2]MWARO!$D$22),0)</f>
        <v>11313</v>
      </c>
      <c r="L61" s="51">
        <f>ROUND('[2]Pop tot et prov'!$O$16*([2]MWARO!C10/[2]MWARO!$D$22),0)</f>
        <v>14721</v>
      </c>
      <c r="M61" s="52">
        <f t="shared" si="9"/>
        <v>26034</v>
      </c>
    </row>
    <row r="62" spans="1:13">
      <c r="A62" s="56" t="s">
        <v>29</v>
      </c>
      <c r="B62" s="51">
        <f>ROUND('[2]Pop tot et prov'!$O$13*([2]MWARO!B11/[2]MWARO!$D$22),0)</f>
        <v>7368</v>
      </c>
      <c r="C62" s="51">
        <f>ROUND('[2]Pop tot et prov'!$O$13*([2]MWARO!C11/[2]MWARO!$D$22),0)</f>
        <v>8967</v>
      </c>
      <c r="D62" s="51">
        <f>ROUND('[2]Pop tot et prov'!$O$13*([2]MWARO!D11/[2]MWARO!$D$22),0)</f>
        <v>16336</v>
      </c>
      <c r="E62" s="51">
        <f>ROUND('[2]Pop tot et prov'!$O$14*([2]MWARO!B11/[2]MWARO!$D$22),0)</f>
        <v>7577</v>
      </c>
      <c r="F62" s="51">
        <f>ROUND('[2]Pop tot et prov'!$O$14*([2]MWARO!C11/[2]MWARO!$D$22),0)</f>
        <v>9221</v>
      </c>
      <c r="G62" s="52">
        <f t="shared" si="7"/>
        <v>16798</v>
      </c>
      <c r="H62" s="51">
        <f>ROUND('[2]Pop tot et prov'!$O$15*([2]MWARO!B11/[2]MWARO!$D$22),0)</f>
        <v>7781</v>
      </c>
      <c r="I62" s="51">
        <f>ROUND('[2]Pop tot et prov'!$O$15*([2]MWARO!C11/[2]MWARO!$D$22),0)</f>
        <v>9470</v>
      </c>
      <c r="J62" s="52">
        <f t="shared" si="8"/>
        <v>17251</v>
      </c>
      <c r="K62" s="51">
        <f>ROUND('[2]Pop tot et prov'!$O$16*([2]MWARO!B11/[2]MWARO!$D$22),0)</f>
        <v>7979</v>
      </c>
      <c r="L62" s="51">
        <f>ROUND('[2]Pop tot et prov'!$O$16*([2]MWARO!C11/[2]MWARO!$D$22),0)</f>
        <v>9711</v>
      </c>
      <c r="M62" s="52">
        <f t="shared" si="9"/>
        <v>17690</v>
      </c>
    </row>
    <row r="63" spans="1:13">
      <c r="A63" s="56" t="s">
        <v>30</v>
      </c>
      <c r="B63" s="51">
        <f>ROUND('[2]Pop tot et prov'!$O$13*([2]MWARO!B12/[2]MWARO!$D$22),0)</f>
        <v>6955</v>
      </c>
      <c r="C63" s="51">
        <f>ROUND('[2]Pop tot et prov'!$O$13*([2]MWARO!C12/[2]MWARO!$D$22),0)</f>
        <v>8509</v>
      </c>
      <c r="D63" s="51">
        <f>ROUND('[2]Pop tot et prov'!$O$13*([2]MWARO!D12/[2]MWARO!$D$22),0)</f>
        <v>15464</v>
      </c>
      <c r="E63" s="51">
        <f>ROUND('[2]Pop tot et prov'!$O$14*([2]MWARO!B12/[2]MWARO!$D$22),0)</f>
        <v>7152</v>
      </c>
      <c r="F63" s="51">
        <f>ROUND('[2]Pop tot et prov'!$O$14*([2]MWARO!C12/[2]MWARO!$D$22),0)</f>
        <v>8750</v>
      </c>
      <c r="G63" s="52">
        <f t="shared" si="7"/>
        <v>15902</v>
      </c>
      <c r="H63" s="51">
        <f>ROUND('[2]Pop tot et prov'!$O$15*([2]MWARO!B12/[2]MWARO!$D$22),0)</f>
        <v>7345</v>
      </c>
      <c r="I63" s="51">
        <f>ROUND('[2]Pop tot et prov'!$O$15*([2]MWARO!C12/[2]MWARO!$D$22),0)</f>
        <v>8985</v>
      </c>
      <c r="J63" s="52">
        <f t="shared" si="8"/>
        <v>16330</v>
      </c>
      <c r="K63" s="51">
        <f>ROUND('[2]Pop tot et prov'!$O$16*([2]MWARO!B12/[2]MWARO!$D$22),0)</f>
        <v>7532</v>
      </c>
      <c r="L63" s="51">
        <f>ROUND('[2]Pop tot et prov'!$O$16*([2]MWARO!C12/[2]MWARO!$D$22),0)</f>
        <v>9214</v>
      </c>
      <c r="M63" s="52">
        <f t="shared" si="9"/>
        <v>16746</v>
      </c>
    </row>
    <row r="64" spans="1:13">
      <c r="A64" s="56" t="s">
        <v>31</v>
      </c>
      <c r="B64" s="51">
        <f>ROUND('[2]Pop tot et prov'!$O$13*([2]MWARO!B13/[2]MWARO!$D$22),0)</f>
        <v>6526</v>
      </c>
      <c r="C64" s="51">
        <f>ROUND('[2]Pop tot et prov'!$O$13*([2]MWARO!C13/[2]MWARO!$D$22),0)</f>
        <v>7690</v>
      </c>
      <c r="D64" s="51">
        <f>ROUND('[2]Pop tot et prov'!$O$13*([2]MWARO!D13/[2]MWARO!$D$22),0)</f>
        <v>14216</v>
      </c>
      <c r="E64" s="51">
        <f>ROUND('[2]Pop tot et prov'!$O$14*([2]MWARO!B13/[2]MWARO!$D$22),0)</f>
        <v>6710</v>
      </c>
      <c r="F64" s="51">
        <f>ROUND('[2]Pop tot et prov'!$O$14*([2]MWARO!C13/[2]MWARO!$D$22),0)</f>
        <v>7908</v>
      </c>
      <c r="G64" s="52">
        <f t="shared" si="7"/>
        <v>14618</v>
      </c>
      <c r="H64" s="51">
        <f>ROUND('[2]Pop tot et prov'!$O$15*([2]MWARO!B13/[2]MWARO!$D$22),0)</f>
        <v>6891</v>
      </c>
      <c r="I64" s="51">
        <f>ROUND('[2]Pop tot et prov'!$O$15*([2]MWARO!C13/[2]MWARO!$D$22),0)</f>
        <v>8121</v>
      </c>
      <c r="J64" s="52">
        <f t="shared" si="8"/>
        <v>15012</v>
      </c>
      <c r="K64" s="51">
        <f>ROUND('[2]Pop tot et prov'!$O$16*([2]MWARO!B13/[2]MWARO!$D$22),0)</f>
        <v>7067</v>
      </c>
      <c r="L64" s="51">
        <f>ROUND('[2]Pop tot et prov'!$O$16*([2]MWARO!C13/[2]MWARO!$D$22),0)</f>
        <v>8328</v>
      </c>
      <c r="M64" s="52">
        <f t="shared" si="9"/>
        <v>15395</v>
      </c>
    </row>
    <row r="65" spans="1:13">
      <c r="A65" s="56" t="s">
        <v>32</v>
      </c>
      <c r="B65" s="51">
        <f>ROUND('[2]Pop tot et prov'!$O$13*([2]MWARO!B14/[2]MWARO!$D$22),0)</f>
        <v>6548</v>
      </c>
      <c r="C65" s="51">
        <f>ROUND('[2]Pop tot et prov'!$O$13*([2]MWARO!C14/[2]MWARO!$D$22),0)</f>
        <v>6958</v>
      </c>
      <c r="D65" s="51">
        <f>ROUND('[2]Pop tot et prov'!$O$13*([2]MWARO!D14/[2]MWARO!$D$22),0)</f>
        <v>13506</v>
      </c>
      <c r="E65" s="51">
        <f>ROUND('[2]Pop tot et prov'!$O$14*([2]MWARO!B14/[2]MWARO!$D$22),0)</f>
        <v>6734</v>
      </c>
      <c r="F65" s="51">
        <f>ROUND('[2]Pop tot et prov'!$O$14*([2]MWARO!C14/[2]MWARO!$D$22),0)</f>
        <v>7155</v>
      </c>
      <c r="G65" s="52">
        <f t="shared" si="7"/>
        <v>13889</v>
      </c>
      <c r="H65" s="51">
        <f>ROUND('[2]Pop tot et prov'!$O$15*([2]MWARO!B14/[2]MWARO!$D$22),0)</f>
        <v>6915</v>
      </c>
      <c r="I65" s="51">
        <f>ROUND('[2]Pop tot et prov'!$O$15*([2]MWARO!C14/[2]MWARO!$D$22),0)</f>
        <v>7348</v>
      </c>
      <c r="J65" s="52">
        <f t="shared" si="8"/>
        <v>14263</v>
      </c>
      <c r="K65" s="51">
        <f>ROUND('[2]Pop tot et prov'!$O$16*([2]MWARO!B14/[2]MWARO!$D$22),0)</f>
        <v>7091</v>
      </c>
      <c r="L65" s="51">
        <f>ROUND('[2]Pop tot et prov'!$O$16*([2]MWARO!C14/[2]MWARO!$D$22),0)</f>
        <v>7535</v>
      </c>
      <c r="M65" s="52">
        <f t="shared" si="9"/>
        <v>14626</v>
      </c>
    </row>
    <row r="66" spans="1:13">
      <c r="A66" s="56" t="s">
        <v>33</v>
      </c>
      <c r="B66" s="51">
        <f>ROUND('[2]Pop tot et prov'!$O$13*([2]MWARO!B15/[2]MWARO!$D$22),0)</f>
        <v>5577</v>
      </c>
      <c r="C66" s="51">
        <f>ROUND('[2]Pop tot et prov'!$O$13*([2]MWARO!C15/[2]MWARO!$D$22),0)</f>
        <v>6454</v>
      </c>
      <c r="D66" s="51">
        <f>ROUND('[2]Pop tot et prov'!$O$13*([2]MWARO!D15/[2]MWARO!$D$22),0)</f>
        <v>12032</v>
      </c>
      <c r="E66" s="51">
        <f>ROUND('[2]Pop tot et prov'!$O$14*([2]MWARO!B15/[2]MWARO!$D$22),0)</f>
        <v>5735</v>
      </c>
      <c r="F66" s="51">
        <f>ROUND('[2]Pop tot et prov'!$O$14*([2]MWARO!C15/[2]MWARO!$D$22),0)</f>
        <v>6637</v>
      </c>
      <c r="G66" s="52">
        <f t="shared" si="7"/>
        <v>12372</v>
      </c>
      <c r="H66" s="51">
        <f>ROUND('[2]Pop tot et prov'!$O$15*([2]MWARO!B15/[2]MWARO!$D$22),0)</f>
        <v>5890</v>
      </c>
      <c r="I66" s="51">
        <f>ROUND('[2]Pop tot et prov'!$O$15*([2]MWARO!C15/[2]MWARO!$D$22),0)</f>
        <v>6816</v>
      </c>
      <c r="J66" s="52">
        <f t="shared" si="8"/>
        <v>12706</v>
      </c>
      <c r="K66" s="51">
        <f>ROUND('[2]Pop tot et prov'!$O$16*([2]MWARO!B15/[2]MWARO!$D$22),0)</f>
        <v>6040</v>
      </c>
      <c r="L66" s="51">
        <f>ROUND('[2]Pop tot et prov'!$O$16*([2]MWARO!C15/[2]MWARO!$D$22),0)</f>
        <v>6989</v>
      </c>
      <c r="M66" s="52">
        <f t="shared" si="9"/>
        <v>13029</v>
      </c>
    </row>
    <row r="67" spans="1:13">
      <c r="A67" s="56" t="s">
        <v>34</v>
      </c>
      <c r="B67" s="51">
        <f>ROUND('[2]Pop tot et prov'!$O$13*([2]MWARO!B16/[2]MWARO!$D$22),0)</f>
        <v>3987</v>
      </c>
      <c r="C67" s="51">
        <f>ROUND('[2]Pop tot et prov'!$O$13*([2]MWARO!C16/[2]MWARO!$D$22),0)</f>
        <v>3815</v>
      </c>
      <c r="D67" s="51">
        <f>ROUND('[2]Pop tot et prov'!$O$13*([2]MWARO!D16/[2]MWARO!$D$22),0)</f>
        <v>7803</v>
      </c>
      <c r="E67" s="51">
        <f>ROUND('[2]Pop tot et prov'!$O$14*([2]MWARO!B16/[2]MWARO!$D$22),0)</f>
        <v>4100</v>
      </c>
      <c r="F67" s="51">
        <f>ROUND('[2]Pop tot et prov'!$O$14*([2]MWARO!C16/[2]MWARO!$D$22),0)</f>
        <v>3923</v>
      </c>
      <c r="G67" s="52">
        <f t="shared" si="7"/>
        <v>8023</v>
      </c>
      <c r="H67" s="51">
        <f>ROUND('[2]Pop tot et prov'!$O$15*([2]MWARO!B16/[2]MWARO!$D$22),0)</f>
        <v>4211</v>
      </c>
      <c r="I67" s="51">
        <f>ROUND('[2]Pop tot et prov'!$O$15*([2]MWARO!C16/[2]MWARO!$D$22),0)</f>
        <v>4029</v>
      </c>
      <c r="J67" s="52">
        <f t="shared" si="8"/>
        <v>8240</v>
      </c>
      <c r="K67" s="51">
        <f>ROUND('[2]Pop tot et prov'!$O$16*([2]MWARO!B16/[2]MWARO!$D$22),0)</f>
        <v>4318</v>
      </c>
      <c r="L67" s="51">
        <f>ROUND('[2]Pop tot et prov'!$O$16*([2]MWARO!C16/[2]MWARO!$D$22),0)</f>
        <v>4132</v>
      </c>
      <c r="M67" s="52">
        <f t="shared" si="9"/>
        <v>8450</v>
      </c>
    </row>
    <row r="68" spans="1:13">
      <c r="A68" s="56" t="s">
        <v>35</v>
      </c>
      <c r="B68" s="51">
        <f>ROUND('[2]Pop tot et prov'!$O$13*([2]MWARO!B17/[2]MWARO!$D$22),0)</f>
        <v>2881</v>
      </c>
      <c r="C68" s="51">
        <f>ROUND('[2]Pop tot et prov'!$O$13*([2]MWARO!C17/[2]MWARO!$D$22),0)</f>
        <v>3244</v>
      </c>
      <c r="D68" s="51">
        <f>ROUND('[2]Pop tot et prov'!$O$13*([2]MWARO!D17/[2]MWARO!$D$22),0)</f>
        <v>6125</v>
      </c>
      <c r="E68" s="51">
        <f>ROUND('[2]Pop tot et prov'!$O$14*([2]MWARO!B17/[2]MWARO!$D$22),0)</f>
        <v>2963</v>
      </c>
      <c r="F68" s="51">
        <f>ROUND('[2]Pop tot et prov'!$O$14*([2]MWARO!C17/[2]MWARO!$D$22),0)</f>
        <v>3336</v>
      </c>
      <c r="G68" s="52">
        <f t="shared" si="7"/>
        <v>6299</v>
      </c>
      <c r="H68" s="51">
        <f>ROUND('[2]Pop tot et prov'!$O$15*([2]MWARO!B17/[2]MWARO!$D$22),0)</f>
        <v>3042</v>
      </c>
      <c r="I68" s="51">
        <f>ROUND('[2]Pop tot et prov'!$O$15*([2]MWARO!C17/[2]MWARO!$D$22),0)</f>
        <v>3426</v>
      </c>
      <c r="J68" s="52">
        <f t="shared" si="8"/>
        <v>6468</v>
      </c>
      <c r="K68" s="51">
        <f>ROUND('[2]Pop tot et prov'!$O$16*([2]MWARO!B17/[2]MWARO!$D$22),0)</f>
        <v>3120</v>
      </c>
      <c r="L68" s="51">
        <f>ROUND('[2]Pop tot et prov'!$O$16*([2]MWARO!C17/[2]MWARO!$D$22),0)</f>
        <v>3513</v>
      </c>
      <c r="M68" s="52">
        <f t="shared" si="9"/>
        <v>6633</v>
      </c>
    </row>
    <row r="69" spans="1:13">
      <c r="A69" s="56" t="s">
        <v>36</v>
      </c>
      <c r="B69" s="51">
        <f>ROUND('[2]Pop tot et prov'!$O$13*([2]MWARO!B18/[2]MWARO!$D$22),0)</f>
        <v>2070</v>
      </c>
      <c r="C69" s="51">
        <f>ROUND('[2]Pop tot et prov'!$O$13*([2]MWARO!C18/[2]MWARO!$D$22),0)</f>
        <v>2144</v>
      </c>
      <c r="D69" s="51">
        <f>ROUND('[2]Pop tot et prov'!$O$13*([2]MWARO!D18/[2]MWARO!$D$22),0)</f>
        <v>4214</v>
      </c>
      <c r="E69" s="51">
        <f>ROUND('[2]Pop tot et prov'!$O$14*([2]MWARO!B18/[2]MWARO!$D$22),0)</f>
        <v>2128</v>
      </c>
      <c r="F69" s="51">
        <f>ROUND('[2]Pop tot et prov'!$O$14*([2]MWARO!C18/[2]MWARO!$D$22),0)</f>
        <v>2205</v>
      </c>
      <c r="G69" s="52">
        <f t="shared" si="7"/>
        <v>4333</v>
      </c>
      <c r="H69" s="51">
        <f>ROUND('[2]Pop tot et prov'!$O$15*([2]MWARO!B18/[2]MWARO!$D$22),0)</f>
        <v>2186</v>
      </c>
      <c r="I69" s="51">
        <f>ROUND('[2]Pop tot et prov'!$O$15*([2]MWARO!C18/[2]MWARO!$D$22),0)</f>
        <v>2264</v>
      </c>
      <c r="J69" s="52">
        <f t="shared" si="8"/>
        <v>4450</v>
      </c>
      <c r="K69" s="51">
        <f>ROUND('[2]Pop tot et prov'!$O$16*([2]MWARO!B18/[2]MWARO!$D$22),0)</f>
        <v>2241</v>
      </c>
      <c r="L69" s="51">
        <f>ROUND('[2]Pop tot et prov'!$O$16*([2]MWARO!C18/[2]MWARO!$D$22),0)</f>
        <v>2322</v>
      </c>
      <c r="M69" s="52">
        <f t="shared" si="9"/>
        <v>4563</v>
      </c>
    </row>
    <row r="70" spans="1:13">
      <c r="A70" s="56" t="s">
        <v>37</v>
      </c>
      <c r="B70" s="51">
        <f>ROUND('[2]Pop tot et prov'!$O$13*([2]MWARO!B19/[2]MWARO!$D$22),0)</f>
        <v>1700</v>
      </c>
      <c r="C70" s="51">
        <f>ROUND('[2]Pop tot et prov'!$O$13*([2]MWARO!C19/[2]MWARO!$D$22),0)</f>
        <v>2151</v>
      </c>
      <c r="D70" s="51">
        <f>ROUND('[2]Pop tot et prov'!$O$13*([2]MWARO!D19/[2]MWARO!$D$22),0)</f>
        <v>3852</v>
      </c>
      <c r="E70" s="51">
        <f>ROUND('[2]Pop tot et prov'!$O$14*([2]MWARO!B19/[2]MWARO!$D$22),0)</f>
        <v>1749</v>
      </c>
      <c r="F70" s="51">
        <f>ROUND('[2]Pop tot et prov'!$O$14*([2]MWARO!C19/[2]MWARO!$D$22),0)</f>
        <v>2212</v>
      </c>
      <c r="G70" s="52">
        <f t="shared" si="7"/>
        <v>3961</v>
      </c>
      <c r="H70" s="51">
        <f>ROUND('[2]Pop tot et prov'!$O$15*([2]MWARO!B19/[2]MWARO!$D$22),0)</f>
        <v>1796</v>
      </c>
      <c r="I70" s="51">
        <f>ROUND('[2]Pop tot et prov'!$O$15*([2]MWARO!C19/[2]MWARO!$D$22),0)</f>
        <v>2272</v>
      </c>
      <c r="J70" s="52">
        <f t="shared" si="8"/>
        <v>4068</v>
      </c>
      <c r="K70" s="51">
        <f>ROUND('[2]Pop tot et prov'!$O$16*([2]MWARO!B19/[2]MWARO!$D$22),0)</f>
        <v>1842</v>
      </c>
      <c r="L70" s="51">
        <f>ROUND('[2]Pop tot et prov'!$O$16*([2]MWARO!C19/[2]MWARO!$D$22),0)</f>
        <v>2330</v>
      </c>
      <c r="M70" s="52">
        <f t="shared" si="9"/>
        <v>4172</v>
      </c>
    </row>
    <row r="71" spans="1:13">
      <c r="A71" s="56" t="s">
        <v>38</v>
      </c>
      <c r="B71" s="51">
        <f>ROUND('[2]Pop tot et prov'!$O$13*([2]MWARO!B20/[2]MWARO!$D$22),0)</f>
        <v>1142</v>
      </c>
      <c r="C71" s="51">
        <f>ROUND('[2]Pop tot et prov'!$O$13*([2]MWARO!C20/[2]MWARO!$D$22),0)</f>
        <v>1057</v>
      </c>
      <c r="D71" s="51">
        <f>ROUND('[2]Pop tot et prov'!$O$13*([2]MWARO!D20/[2]MWARO!$D$22),0)</f>
        <v>2199</v>
      </c>
      <c r="E71" s="51">
        <f>ROUND('[2]Pop tot et prov'!$O$14*([2]MWARO!B20/[2]MWARO!$D$22),0)</f>
        <v>1174</v>
      </c>
      <c r="F71" s="51">
        <f>ROUND('[2]Pop tot et prov'!$O$14*([2]MWARO!C20/[2]MWARO!$D$22),0)</f>
        <v>1087</v>
      </c>
      <c r="G71" s="52">
        <f t="shared" si="7"/>
        <v>2261</v>
      </c>
      <c r="H71" s="51">
        <f>ROUND('[2]Pop tot et prov'!$O$15*([2]MWARO!B20/[2]MWARO!$D$22),0)</f>
        <v>1206</v>
      </c>
      <c r="I71" s="51">
        <f>ROUND('[2]Pop tot et prov'!$O$15*([2]MWARO!C20/[2]MWARO!$D$22),0)</f>
        <v>1117</v>
      </c>
      <c r="J71" s="52">
        <f t="shared" si="8"/>
        <v>2323</v>
      </c>
      <c r="K71" s="51">
        <f>ROUND('[2]Pop tot et prov'!$O$16*([2]MWARO!B20/[2]MWARO!$D$22),0)</f>
        <v>1236</v>
      </c>
      <c r="L71" s="51">
        <f>ROUND('[2]Pop tot et prov'!$O$16*([2]MWARO!C20/[2]MWARO!$D$22),0)</f>
        <v>1145</v>
      </c>
      <c r="M71" s="52">
        <f t="shared" si="9"/>
        <v>2381</v>
      </c>
    </row>
    <row r="72" spans="1:13">
      <c r="A72" s="56" t="s">
        <v>39</v>
      </c>
      <c r="B72" s="51">
        <f>ROUND('[2]Pop tot et prov'!$O$13*([2]MWARO!B21/[2]MWARO!$D$22),0)</f>
        <v>1604</v>
      </c>
      <c r="C72" s="51">
        <f>ROUND('[2]Pop tot et prov'!$O$13*([2]MWARO!C21/[2]MWARO!$D$22),0)</f>
        <v>1584</v>
      </c>
      <c r="D72" s="51">
        <f>ROUND('[2]Pop tot et prov'!$O$13*([2]MWARO!D21/[2]MWARO!$D$22),0)</f>
        <v>3187</v>
      </c>
      <c r="E72" s="51">
        <f>ROUND('[2]Pop tot et prov'!$O$14*([2]MWARO!B21/[2]MWARO!$D$22),0)</f>
        <v>1649</v>
      </c>
      <c r="F72" s="51">
        <f>ROUND('[2]Pop tot et prov'!$O$14*([2]MWARO!C21/[2]MWARO!$D$22),0)</f>
        <v>1629</v>
      </c>
      <c r="G72" s="52">
        <f t="shared" si="7"/>
        <v>3278</v>
      </c>
      <c r="H72" s="51">
        <f>ROUND('[2]Pop tot et prov'!$O$15*([2]MWARO!B21/[2]MWARO!$D$22),0)</f>
        <v>1694</v>
      </c>
      <c r="I72" s="51">
        <f>ROUND('[2]Pop tot et prov'!$O$15*([2]MWARO!C21/[2]MWARO!$D$22),0)</f>
        <v>1672</v>
      </c>
      <c r="J72" s="52">
        <f t="shared" si="8"/>
        <v>3366</v>
      </c>
      <c r="K72" s="51">
        <f>ROUND('[2]Pop tot et prov'!$O$16*([2]MWARO!B21/[2]MWARO!$D$22),0)</f>
        <v>1737</v>
      </c>
      <c r="L72" s="51">
        <f>ROUND('[2]Pop tot et prov'!$O$16*([2]MWARO!C21/[2]MWARO!$D$22),0)</f>
        <v>1715</v>
      </c>
      <c r="M72" s="52">
        <f t="shared" si="9"/>
        <v>3452</v>
      </c>
    </row>
    <row r="73" spans="1:13">
      <c r="A73" s="49" t="s">
        <v>20</v>
      </c>
      <c r="B73" s="51">
        <f>ROUND('[2]Pop tot et prov'!$O$13*([2]MWARO!B22/[2]MWARO!$D$22),0)</f>
        <v>161902</v>
      </c>
      <c r="C73" s="51">
        <f>ROUND('[2]Pop tot et prov'!$O$13*([2]MWARO!C22/[2]MWARO!$D$22),0)</f>
        <v>181139</v>
      </c>
      <c r="D73" s="51">
        <f>ROUND('[2]Pop tot et prov'!$O$13*([2]MWARO!D22/[2]MWARO!$D$22),0)</f>
        <v>343041</v>
      </c>
      <c r="E73" s="51">
        <f>SUM(E56:E72)</f>
        <v>166485</v>
      </c>
      <c r="F73" s="55">
        <f>SUM(F56:F72)</f>
        <v>186268</v>
      </c>
      <c r="G73" s="52">
        <f t="shared" si="7"/>
        <v>352753</v>
      </c>
      <c r="H73" s="51">
        <f>SUM(H56:H72)</f>
        <v>170974</v>
      </c>
      <c r="I73" s="55">
        <f>SUM(I56:I72)</f>
        <v>191287</v>
      </c>
      <c r="J73" s="52">
        <f t="shared" si="8"/>
        <v>362261</v>
      </c>
      <c r="K73" s="51">
        <f>SUM(K56:K72)</f>
        <v>175328</v>
      </c>
      <c r="L73" s="55">
        <f>SUM(L56:L72)</f>
        <v>196162</v>
      </c>
      <c r="M73" s="52">
        <f t="shared" si="9"/>
        <v>371490</v>
      </c>
    </row>
    <row r="74" spans="1:13">
      <c r="A74" s="24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118" t="s">
        <v>21</v>
      </c>
      <c r="B75" s="108">
        <v>2020</v>
      </c>
      <c r="C75" s="108"/>
      <c r="D75" s="108"/>
      <c r="E75" s="108">
        <v>2021</v>
      </c>
      <c r="F75" s="108"/>
      <c r="G75" s="108"/>
      <c r="H75" s="108">
        <v>2022</v>
      </c>
      <c r="I75" s="108"/>
      <c r="J75" s="108"/>
      <c r="K75" s="108">
        <v>2023</v>
      </c>
      <c r="L75" s="108"/>
      <c r="M75" s="108"/>
    </row>
    <row r="76" spans="1:13">
      <c r="A76" s="118"/>
      <c r="B76" s="49" t="s">
        <v>57</v>
      </c>
      <c r="C76" s="49" t="s">
        <v>58</v>
      </c>
      <c r="D76" s="49" t="s">
        <v>59</v>
      </c>
      <c r="E76" s="49" t="s">
        <v>57</v>
      </c>
      <c r="F76" s="49" t="s">
        <v>58</v>
      </c>
      <c r="G76" s="49" t="s">
        <v>59</v>
      </c>
      <c r="H76" s="49" t="s">
        <v>57</v>
      </c>
      <c r="I76" s="49" t="s">
        <v>58</v>
      </c>
      <c r="J76" s="49" t="s">
        <v>59</v>
      </c>
      <c r="K76" s="49" t="s">
        <v>57</v>
      </c>
      <c r="L76" s="49" t="s">
        <v>58</v>
      </c>
      <c r="M76" s="49" t="s">
        <v>59</v>
      </c>
    </row>
    <row r="77" spans="1:13">
      <c r="A77" s="56" t="s">
        <v>23</v>
      </c>
      <c r="B77" s="51">
        <f>ROUND('[2]Pop tot et prov'!$O$17*([2]MWARO!B5/[2]MWARO!$D$22),0)</f>
        <v>28297</v>
      </c>
      <c r="C77" s="51">
        <f>ROUND('[2]Pop tot et prov'!$O$17*([2]MWARO!C5/[2]MWARO!$D$22),0)</f>
        <v>29189</v>
      </c>
      <c r="D77" s="52">
        <f t="shared" ref="D77:D94" si="10">SUM(B77:C77)</f>
        <v>57486</v>
      </c>
      <c r="E77" s="51">
        <f>ROUND('[2]Pop tot et prov'!$O$18*([2]MWARO!B5/[2]MWARO!$D$22),0)</f>
        <v>28929</v>
      </c>
      <c r="F77" s="51">
        <f>ROUND('[2]Pop tot et prov'!$O$18*([2]MWARO!C5/[2]MWARO!$D$22),0)</f>
        <v>29842</v>
      </c>
      <c r="G77" s="52">
        <f t="shared" ref="G77:G94" si="11">SUM(E77:F77)</f>
        <v>58771</v>
      </c>
      <c r="H77" s="51">
        <f>ROUND('[2]Pop tot et prov'!$O$19*([2]MWARO!B5/[2]MWARO!$D$22),0)</f>
        <v>29528</v>
      </c>
      <c r="I77" s="51">
        <f>ROUND('[2]Pop tot et prov'!$O$19*([2]MWARO!C5/[2]MWARO!$D$22),0)</f>
        <v>30460</v>
      </c>
      <c r="J77" s="52">
        <f t="shared" ref="J77:J94" si="12">SUM(H77:I77)</f>
        <v>59988</v>
      </c>
      <c r="K77" s="51">
        <f>ROUND('[2]Pop tot et prov'!$O$20*([2]MWARO!B5/[2]MWARO!$D$22),0)</f>
        <v>30091</v>
      </c>
      <c r="L77" s="51">
        <f>ROUND('[2]Pop tot et prov'!$O$20*([2]MWARO!C5/[2]MWARO!$D$22),0)</f>
        <v>31040</v>
      </c>
      <c r="M77" s="52">
        <f t="shared" ref="M77:M94" si="13">SUM(K77:L77)</f>
        <v>61131</v>
      </c>
    </row>
    <row r="78" spans="1:13">
      <c r="A78" s="56" t="s">
        <v>24</v>
      </c>
      <c r="B78" s="51">
        <f>ROUND('[2]Pop tot et prov'!$O$17*([2]MWARO!B6/[2]MWARO!$D$22),0)</f>
        <v>24701</v>
      </c>
      <c r="C78" s="51">
        <f>ROUND('[2]Pop tot et prov'!$O$17*([2]MWARO!C6/[2]MWARO!$D$22),0)</f>
        <v>25612</v>
      </c>
      <c r="D78" s="52">
        <f t="shared" si="10"/>
        <v>50313</v>
      </c>
      <c r="E78" s="51">
        <f>ROUND('[2]Pop tot et prov'!$O$18*([2]MWARO!B6/[2]MWARO!$D$22),0)</f>
        <v>25253</v>
      </c>
      <c r="F78" s="51">
        <f>ROUND('[2]Pop tot et prov'!$O$18*([2]MWARO!C6/[2]MWARO!$D$22),0)</f>
        <v>26184</v>
      </c>
      <c r="G78" s="52">
        <f t="shared" si="11"/>
        <v>51437</v>
      </c>
      <c r="H78" s="51">
        <f>ROUND('[2]Pop tot et prov'!$O$19*([2]MWARO!B6/[2]MWARO!$D$22),0)</f>
        <v>25776</v>
      </c>
      <c r="I78" s="51">
        <f>ROUND('[2]Pop tot et prov'!$O$19*([2]MWARO!C6/[2]MWARO!$D$22),0)</f>
        <v>26726</v>
      </c>
      <c r="J78" s="52">
        <f t="shared" si="12"/>
        <v>52502</v>
      </c>
      <c r="K78" s="51">
        <f>ROUND('[2]Pop tot et prov'!$O$20*([2]MWARO!B6/[2]MWARO!$D$22),0)</f>
        <v>26267</v>
      </c>
      <c r="L78" s="51">
        <f>ROUND('[2]Pop tot et prov'!$O$20*([2]MWARO!C6/[2]MWARO!$D$22),0)</f>
        <v>27236</v>
      </c>
      <c r="M78" s="52">
        <f t="shared" si="13"/>
        <v>53503</v>
      </c>
    </row>
    <row r="79" spans="1:13">
      <c r="A79" s="56" t="s">
        <v>25</v>
      </c>
      <c r="B79" s="51">
        <f>ROUND('[2]Pop tot et prov'!$O$17*([2]MWARO!B7/[2]MWARO!$D$22),0)</f>
        <v>23786</v>
      </c>
      <c r="C79" s="51">
        <f>ROUND('[2]Pop tot et prov'!$O$17*([2]MWARO!C7/[2]MWARO!$D$22),0)</f>
        <v>25655</v>
      </c>
      <c r="D79" s="52">
        <f t="shared" si="10"/>
        <v>49441</v>
      </c>
      <c r="E79" s="51">
        <f>ROUND('[2]Pop tot et prov'!$O$18*([2]MWARO!B7/[2]MWARO!$D$22),0)</f>
        <v>24318</v>
      </c>
      <c r="F79" s="51">
        <f>ROUND('[2]Pop tot et prov'!$O$18*([2]MWARO!C7/[2]MWARO!$D$22),0)</f>
        <v>26228</v>
      </c>
      <c r="G79" s="52">
        <f t="shared" si="11"/>
        <v>50546</v>
      </c>
      <c r="H79" s="51">
        <f>ROUND('[2]Pop tot et prov'!$O$19*([2]MWARO!B7/[2]MWARO!$D$22),0)</f>
        <v>24821</v>
      </c>
      <c r="I79" s="51">
        <f>ROUND('[2]Pop tot et prov'!$O$19*([2]MWARO!C7/[2]MWARO!$D$22),0)</f>
        <v>26771</v>
      </c>
      <c r="J79" s="52">
        <f t="shared" si="12"/>
        <v>51592</v>
      </c>
      <c r="K79" s="51">
        <f>ROUND('[2]Pop tot et prov'!$O$20*([2]MWARO!B7/[2]MWARO!$D$22),0)</f>
        <v>25294</v>
      </c>
      <c r="L79" s="51">
        <f>ROUND('[2]Pop tot et prov'!$O$20*([2]MWARO!C7/[2]MWARO!$D$22),0)</f>
        <v>27282</v>
      </c>
      <c r="M79" s="52">
        <f t="shared" si="13"/>
        <v>52576</v>
      </c>
    </row>
    <row r="80" spans="1:13">
      <c r="A80" s="56" t="s">
        <v>26</v>
      </c>
      <c r="B80" s="51">
        <f>ROUND('[2]Pop tot et prov'!$O$17*([2]MWARO!B8/[2]MWARO!$D$22),0)</f>
        <v>23258</v>
      </c>
      <c r="C80" s="51">
        <f>ROUND('[2]Pop tot et prov'!$O$17*([2]MWARO!C8/[2]MWARO!$D$22),0)</f>
        <v>26623</v>
      </c>
      <c r="D80" s="52">
        <f t="shared" si="10"/>
        <v>49881</v>
      </c>
      <c r="E80" s="51">
        <f>ROUND('[2]Pop tot et prov'!$O$18*([2]MWARO!B8/[2]MWARO!$D$22),0)</f>
        <v>23778</v>
      </c>
      <c r="F80" s="51">
        <f>ROUND('[2]Pop tot et prov'!$O$18*([2]MWARO!C8/[2]MWARO!$D$22),0)</f>
        <v>27218</v>
      </c>
      <c r="G80" s="52">
        <f t="shared" si="11"/>
        <v>50996</v>
      </c>
      <c r="H80" s="51">
        <f>ROUND('[2]Pop tot et prov'!$O$19*([2]MWARO!B8/[2]MWARO!$D$22),0)</f>
        <v>24270</v>
      </c>
      <c r="I80" s="51">
        <f>ROUND('[2]Pop tot et prov'!$O$19*([2]MWARO!C8/[2]MWARO!$D$22),0)</f>
        <v>27781</v>
      </c>
      <c r="J80" s="52">
        <f t="shared" si="12"/>
        <v>52051</v>
      </c>
      <c r="K80" s="51">
        <f>ROUND('[2]Pop tot et prov'!$O$20*([2]MWARO!B8/[2]MWARO!$D$22),0)</f>
        <v>24733</v>
      </c>
      <c r="L80" s="51">
        <f>ROUND('[2]Pop tot et prov'!$O$20*([2]MWARO!C8/[2]MWARO!$D$22),0)</f>
        <v>28311</v>
      </c>
      <c r="M80" s="52">
        <f t="shared" si="13"/>
        <v>53044</v>
      </c>
    </row>
    <row r="81" spans="1:13">
      <c r="A81" s="56" t="s">
        <v>27</v>
      </c>
      <c r="B81" s="51">
        <f>ROUND('[2]Pop tot et prov'!$O$17*([2]MWARO!B9/[2]MWARO!$D$22),0)</f>
        <v>16496</v>
      </c>
      <c r="C81" s="51">
        <f>ROUND('[2]Pop tot et prov'!$O$17*([2]MWARO!C9/[2]MWARO!$D$22),0)</f>
        <v>20409</v>
      </c>
      <c r="D81" s="52">
        <f t="shared" si="10"/>
        <v>36905</v>
      </c>
      <c r="E81" s="51">
        <f>ROUND('[2]Pop tot et prov'!$O$18*([2]MWARO!B9/[2]MWARO!$D$22),0)</f>
        <v>16864</v>
      </c>
      <c r="F81" s="51">
        <f>ROUND('[2]Pop tot et prov'!$O$18*([2]MWARO!C9/[2]MWARO!$D$22),0)</f>
        <v>20865</v>
      </c>
      <c r="G81" s="52">
        <f t="shared" si="11"/>
        <v>37729</v>
      </c>
      <c r="H81" s="51">
        <f>ROUND('[2]Pop tot et prov'!$O$19*([2]MWARO!B9/[2]MWARO!$D$22),0)</f>
        <v>17214</v>
      </c>
      <c r="I81" s="51">
        <f>ROUND('[2]Pop tot et prov'!$O$19*([2]MWARO!C9/[2]MWARO!$D$22),0)</f>
        <v>21297</v>
      </c>
      <c r="J81" s="52">
        <f t="shared" si="12"/>
        <v>38511</v>
      </c>
      <c r="K81" s="51">
        <f>ROUND('[2]Pop tot et prov'!$O$20*([2]MWARO!B9/[2]MWARO!$D$22),0)</f>
        <v>17542</v>
      </c>
      <c r="L81" s="51">
        <f>ROUND('[2]Pop tot et prov'!$O$20*([2]MWARO!C9/[2]MWARO!$D$22),0)</f>
        <v>21703</v>
      </c>
      <c r="M81" s="52">
        <f t="shared" si="13"/>
        <v>39245</v>
      </c>
    </row>
    <row r="82" spans="1:13">
      <c r="A82" s="56" t="s">
        <v>28</v>
      </c>
      <c r="B82" s="51">
        <f>ROUND('[2]Pop tot et prov'!$O$17*([2]MWARO!B10/[2]MWARO!$D$22),0)</f>
        <v>11584</v>
      </c>
      <c r="C82" s="51">
        <f>ROUND('[2]Pop tot et prov'!$O$17*([2]MWARO!C10/[2]MWARO!$D$22),0)</f>
        <v>15074</v>
      </c>
      <c r="D82" s="52">
        <f t="shared" si="10"/>
        <v>26658</v>
      </c>
      <c r="E82" s="51">
        <f>ROUND('[2]Pop tot et prov'!$O$18*([2]MWARO!B10/[2]MWARO!$D$22),0)</f>
        <v>11843</v>
      </c>
      <c r="F82" s="51">
        <f>ROUND('[2]Pop tot et prov'!$O$18*([2]MWARO!C10/[2]MWARO!$D$22),0)</f>
        <v>15411</v>
      </c>
      <c r="G82" s="52">
        <f t="shared" si="11"/>
        <v>27254</v>
      </c>
      <c r="H82" s="51">
        <f>ROUND('[2]Pop tot et prov'!$O$19*([2]MWARO!B10/[2]MWARO!$D$22),0)</f>
        <v>12088</v>
      </c>
      <c r="I82" s="51">
        <f>ROUND('[2]Pop tot et prov'!$O$19*([2]MWARO!C10/[2]MWARO!$D$22),0)</f>
        <v>15730</v>
      </c>
      <c r="J82" s="52">
        <f t="shared" si="12"/>
        <v>27818</v>
      </c>
      <c r="K82" s="51">
        <f>ROUND('[2]Pop tot et prov'!$O$20*([2]MWARO!B10/[2]MWARO!$D$22),0)</f>
        <v>12318</v>
      </c>
      <c r="L82" s="51">
        <f>ROUND('[2]Pop tot et prov'!$O$20*([2]MWARO!C10/[2]MWARO!$D$22),0)</f>
        <v>16029</v>
      </c>
      <c r="M82" s="52">
        <f t="shared" si="13"/>
        <v>28347</v>
      </c>
    </row>
    <row r="83" spans="1:13">
      <c r="A83" s="56" t="s">
        <v>29</v>
      </c>
      <c r="B83" s="51">
        <f>ROUND('[2]Pop tot et prov'!$O$17*([2]MWARO!B11/[2]MWARO!$D$22),0)</f>
        <v>8171</v>
      </c>
      <c r="C83" s="51">
        <f>ROUND('[2]Pop tot et prov'!$O$17*([2]MWARO!C11/[2]MWARO!$D$22),0)</f>
        <v>9943</v>
      </c>
      <c r="D83" s="52">
        <f t="shared" si="10"/>
        <v>18114</v>
      </c>
      <c r="E83" s="51">
        <f>ROUND('[2]Pop tot et prov'!$O$18*([2]MWARO!B11/[2]MWARO!$D$22),0)</f>
        <v>8353</v>
      </c>
      <c r="F83" s="51">
        <f>ROUND('[2]Pop tot et prov'!$O$18*([2]MWARO!C11/[2]MWARO!$D$22),0)</f>
        <v>10166</v>
      </c>
      <c r="G83" s="52">
        <f t="shared" si="11"/>
        <v>18519</v>
      </c>
      <c r="H83" s="51">
        <f>ROUND('[2]Pop tot et prov'!$O$19*([2]MWARO!B11/[2]MWARO!$D$22),0)</f>
        <v>8526</v>
      </c>
      <c r="I83" s="51">
        <f>ROUND('[2]Pop tot et prov'!$O$19*([2]MWARO!C11/[2]MWARO!$D$22),0)</f>
        <v>10376</v>
      </c>
      <c r="J83" s="52">
        <f t="shared" si="12"/>
        <v>18902</v>
      </c>
      <c r="K83" s="51">
        <f>ROUND('[2]Pop tot et prov'!$O$20*([2]MWARO!B11/[2]MWARO!$D$22),0)</f>
        <v>8689</v>
      </c>
      <c r="L83" s="51">
        <f>ROUND('[2]Pop tot et prov'!$O$20*([2]MWARO!C11/[2]MWARO!$D$22),0)</f>
        <v>10574</v>
      </c>
      <c r="M83" s="52">
        <f t="shared" si="13"/>
        <v>19263</v>
      </c>
    </row>
    <row r="84" spans="1:13">
      <c r="A84" s="56" t="s">
        <v>30</v>
      </c>
      <c r="B84" s="51">
        <f>ROUND('[2]Pop tot et prov'!$O$17*([2]MWARO!B12/[2]MWARO!$D$22),0)</f>
        <v>7712</v>
      </c>
      <c r="C84" s="51">
        <f>ROUND('[2]Pop tot et prov'!$O$17*([2]MWARO!C12/[2]MWARO!$D$22),0)</f>
        <v>9435</v>
      </c>
      <c r="D84" s="52">
        <f t="shared" si="10"/>
        <v>17147</v>
      </c>
      <c r="E84" s="51">
        <f>ROUND('[2]Pop tot et prov'!$O$18*([2]MWARO!B12/[2]MWARO!$D$22),0)</f>
        <v>7885</v>
      </c>
      <c r="F84" s="51">
        <f>ROUND('[2]Pop tot et prov'!$O$18*([2]MWARO!C12/[2]MWARO!$D$22),0)</f>
        <v>9646</v>
      </c>
      <c r="G84" s="52">
        <f t="shared" si="11"/>
        <v>17531</v>
      </c>
      <c r="H84" s="51">
        <f>ROUND('[2]Pop tot et prov'!$O$19*([2]MWARO!B12/[2]MWARO!$D$22),0)</f>
        <v>8048</v>
      </c>
      <c r="I84" s="51">
        <f>ROUND('[2]Pop tot et prov'!$O$19*([2]MWARO!C12/[2]MWARO!$D$22),0)</f>
        <v>9846</v>
      </c>
      <c r="J84" s="52">
        <f t="shared" si="12"/>
        <v>17894</v>
      </c>
      <c r="K84" s="51">
        <f>ROUND('[2]Pop tot et prov'!$O$20*([2]MWARO!B12/[2]MWARO!$D$22),0)</f>
        <v>8201</v>
      </c>
      <c r="L84" s="51">
        <f>ROUND('[2]Pop tot et prov'!$O$20*([2]MWARO!C12/[2]MWARO!$D$22),0)</f>
        <v>10033</v>
      </c>
      <c r="M84" s="52">
        <f t="shared" si="13"/>
        <v>18234</v>
      </c>
    </row>
    <row r="85" spans="1:13">
      <c r="A85" s="56" t="s">
        <v>31</v>
      </c>
      <c r="B85" s="51">
        <f>ROUND('[2]Pop tot et prov'!$O$17*([2]MWARO!B13/[2]MWARO!$D$22),0)</f>
        <v>7236</v>
      </c>
      <c r="C85" s="51">
        <f>ROUND('[2]Pop tot et prov'!$O$17*([2]MWARO!C13/[2]MWARO!$D$22),0)</f>
        <v>8527</v>
      </c>
      <c r="D85" s="52">
        <f t="shared" si="10"/>
        <v>15763</v>
      </c>
      <c r="E85" s="51">
        <f>ROUND('[2]Pop tot et prov'!$O$18*([2]MWARO!B13/[2]MWARO!$D$22),0)</f>
        <v>7398</v>
      </c>
      <c r="F85" s="51">
        <f>ROUND('[2]Pop tot et prov'!$O$18*([2]MWARO!C13/[2]MWARO!$D$22),0)</f>
        <v>8718</v>
      </c>
      <c r="G85" s="52">
        <f t="shared" si="11"/>
        <v>16116</v>
      </c>
      <c r="H85" s="51">
        <f>ROUND('[2]Pop tot et prov'!$O$19*([2]MWARO!B13/[2]MWARO!$D$22),0)</f>
        <v>7551</v>
      </c>
      <c r="I85" s="51">
        <f>ROUND('[2]Pop tot et prov'!$O$19*([2]MWARO!C13/[2]MWARO!$D$22),0)</f>
        <v>8898</v>
      </c>
      <c r="J85" s="52">
        <f t="shared" si="12"/>
        <v>16449</v>
      </c>
      <c r="K85" s="51">
        <f>ROUND('[2]Pop tot et prov'!$O$20*([2]MWARO!B13/[2]MWARO!$D$22),0)</f>
        <v>7695</v>
      </c>
      <c r="L85" s="51">
        <f>ROUND('[2]Pop tot et prov'!$O$20*([2]MWARO!C13/[2]MWARO!$D$22),0)</f>
        <v>9068</v>
      </c>
      <c r="M85" s="52">
        <f t="shared" si="13"/>
        <v>16763</v>
      </c>
    </row>
    <row r="86" spans="1:13">
      <c r="A86" s="56" t="s">
        <v>32</v>
      </c>
      <c r="B86" s="51">
        <f>ROUND('[2]Pop tot et prov'!$O$17*([2]MWARO!B14/[2]MWARO!$D$22),0)</f>
        <v>7261</v>
      </c>
      <c r="C86" s="51">
        <f>ROUND('[2]Pop tot et prov'!$O$17*([2]MWARO!C14/[2]MWARO!$D$22),0)</f>
        <v>7715</v>
      </c>
      <c r="D86" s="52">
        <f t="shared" si="10"/>
        <v>14976</v>
      </c>
      <c r="E86" s="51">
        <f>ROUND('[2]Pop tot et prov'!$O$18*([2]MWARO!B14/[2]MWARO!$D$22),0)</f>
        <v>7423</v>
      </c>
      <c r="F86" s="51">
        <f>ROUND('[2]Pop tot et prov'!$O$18*([2]MWARO!C14/[2]MWARO!$D$22),0)</f>
        <v>7888</v>
      </c>
      <c r="G86" s="52">
        <f t="shared" si="11"/>
        <v>15311</v>
      </c>
      <c r="H86" s="51">
        <f>ROUND('[2]Pop tot et prov'!$O$19*([2]MWARO!B14/[2]MWARO!$D$22),0)</f>
        <v>7577</v>
      </c>
      <c r="I86" s="51">
        <f>ROUND('[2]Pop tot et prov'!$O$19*([2]MWARO!C14/[2]MWARO!$D$22),0)</f>
        <v>8051</v>
      </c>
      <c r="J86" s="52">
        <f t="shared" si="12"/>
        <v>15628</v>
      </c>
      <c r="K86" s="51">
        <f>ROUND('[2]Pop tot et prov'!$O$20*([2]MWARO!B14/[2]MWARO!$D$22),0)</f>
        <v>7722</v>
      </c>
      <c r="L86" s="51">
        <f>ROUND('[2]Pop tot et prov'!$O$20*([2]MWARO!C14/[2]MWARO!$D$22),0)</f>
        <v>8204</v>
      </c>
      <c r="M86" s="52">
        <f t="shared" si="13"/>
        <v>15926</v>
      </c>
    </row>
    <row r="87" spans="1:13">
      <c r="A87" s="56" t="s">
        <v>33</v>
      </c>
      <c r="B87" s="51">
        <f>ROUND('[2]Pop tot et prov'!$O$17*([2]MWARO!B15/[2]MWARO!$D$22),0)</f>
        <v>6185</v>
      </c>
      <c r="C87" s="51">
        <f>ROUND('[2]Pop tot et prov'!$O$17*([2]MWARO!C15/[2]MWARO!$D$22),0)</f>
        <v>7157</v>
      </c>
      <c r="D87" s="52">
        <f t="shared" si="10"/>
        <v>13342</v>
      </c>
      <c r="E87" s="51">
        <f>ROUND('[2]Pop tot et prov'!$O$18*([2]MWARO!B15/[2]MWARO!$D$22),0)</f>
        <v>6323</v>
      </c>
      <c r="F87" s="51">
        <f>ROUND('[2]Pop tot et prov'!$O$18*([2]MWARO!C15/[2]MWARO!$D$22),0)</f>
        <v>7317</v>
      </c>
      <c r="G87" s="52">
        <f t="shared" si="11"/>
        <v>13640</v>
      </c>
      <c r="H87" s="51">
        <f>ROUND('[2]Pop tot et prov'!$O$19*([2]MWARO!B15/[2]MWARO!$D$22),0)</f>
        <v>6454</v>
      </c>
      <c r="I87" s="51">
        <f>ROUND('[2]Pop tot et prov'!$O$19*([2]MWARO!C15/[2]MWARO!$D$22),0)</f>
        <v>7468</v>
      </c>
      <c r="J87" s="52">
        <f t="shared" si="12"/>
        <v>13922</v>
      </c>
      <c r="K87" s="51">
        <f>ROUND('[2]Pop tot et prov'!$O$20*([2]MWARO!B15/[2]MWARO!$D$22),0)</f>
        <v>6577</v>
      </c>
      <c r="L87" s="51">
        <f>ROUND('[2]Pop tot et prov'!$O$20*([2]MWARO!C15/[2]MWARO!$D$22),0)</f>
        <v>7610</v>
      </c>
      <c r="M87" s="52">
        <f t="shared" si="13"/>
        <v>14187</v>
      </c>
    </row>
    <row r="88" spans="1:13">
      <c r="A88" s="56" t="s">
        <v>34</v>
      </c>
      <c r="B88" s="51">
        <f>ROUND('[2]Pop tot et prov'!$O$17*([2]MWARO!B16/[2]MWARO!$D$22),0)</f>
        <v>4422</v>
      </c>
      <c r="C88" s="51">
        <f>ROUND('[2]Pop tot et prov'!$O$17*([2]MWARO!C16/[2]MWARO!$D$22),0)</f>
        <v>4231</v>
      </c>
      <c r="D88" s="52">
        <f t="shared" si="10"/>
        <v>8653</v>
      </c>
      <c r="E88" s="51">
        <f>ROUND('[2]Pop tot et prov'!$O$18*([2]MWARO!B16/[2]MWARO!$D$22),0)</f>
        <v>4520</v>
      </c>
      <c r="F88" s="51">
        <f>ROUND('[2]Pop tot et prov'!$O$18*([2]MWARO!C16/[2]MWARO!$D$22),0)</f>
        <v>4325</v>
      </c>
      <c r="G88" s="52">
        <f t="shared" si="11"/>
        <v>8845</v>
      </c>
      <c r="H88" s="51">
        <f>ROUND('[2]Pop tot et prov'!$O$19*([2]MWARO!B16/[2]MWARO!$D$22),0)</f>
        <v>4614</v>
      </c>
      <c r="I88" s="51">
        <f>ROUND('[2]Pop tot et prov'!$O$19*([2]MWARO!C16/[2]MWARO!$D$22),0)</f>
        <v>4415</v>
      </c>
      <c r="J88" s="52">
        <f t="shared" si="12"/>
        <v>9029</v>
      </c>
      <c r="K88" s="51">
        <f>ROUND('[2]Pop tot et prov'!$O$20*([2]MWARO!B16/[2]MWARO!$D$22),0)</f>
        <v>4702</v>
      </c>
      <c r="L88" s="51">
        <f>ROUND('[2]Pop tot et prov'!$O$20*([2]MWARO!C16/[2]MWARO!$D$22),0)</f>
        <v>4499</v>
      </c>
      <c r="M88" s="52">
        <f t="shared" si="13"/>
        <v>9201</v>
      </c>
    </row>
    <row r="89" spans="1:13">
      <c r="A89" s="56" t="s">
        <v>35</v>
      </c>
      <c r="B89" s="51">
        <f>ROUND('[2]Pop tot et prov'!$O$17*([2]MWARO!B17/[2]MWARO!$D$22),0)</f>
        <v>3195</v>
      </c>
      <c r="C89" s="51">
        <f>ROUND('[2]Pop tot et prov'!$O$17*([2]MWARO!C17/[2]MWARO!$D$22),0)</f>
        <v>3597</v>
      </c>
      <c r="D89" s="52">
        <f t="shared" si="10"/>
        <v>6792</v>
      </c>
      <c r="E89" s="51">
        <f>ROUND('[2]Pop tot et prov'!$O$18*([2]MWARO!B17/[2]MWARO!$D$22),0)</f>
        <v>3266</v>
      </c>
      <c r="F89" s="51">
        <f>ROUND('[2]Pop tot et prov'!$O$18*([2]MWARO!C17/[2]MWARO!$D$22),0)</f>
        <v>3678</v>
      </c>
      <c r="G89" s="52">
        <f t="shared" si="11"/>
        <v>6944</v>
      </c>
      <c r="H89" s="51">
        <f>ROUND('[2]Pop tot et prov'!$O$19*([2]MWARO!B17/[2]MWARO!$D$22),0)</f>
        <v>3334</v>
      </c>
      <c r="I89" s="51">
        <f>ROUND('[2]Pop tot et prov'!$O$19*([2]MWARO!C17/[2]MWARO!$D$22),0)</f>
        <v>3754</v>
      </c>
      <c r="J89" s="52">
        <f t="shared" si="12"/>
        <v>7088</v>
      </c>
      <c r="K89" s="51">
        <f>ROUND('[2]Pop tot et prov'!$O$20*([2]MWARO!B17/[2]MWARO!$D$22),0)</f>
        <v>3397</v>
      </c>
      <c r="L89" s="51">
        <f>ROUND('[2]Pop tot et prov'!$O$20*([2]MWARO!C17/[2]MWARO!$D$22),0)</f>
        <v>3825</v>
      </c>
      <c r="M89" s="52">
        <f t="shared" si="13"/>
        <v>7222</v>
      </c>
    </row>
    <row r="90" spans="1:13">
      <c r="A90" s="56" t="s">
        <v>36</v>
      </c>
      <c r="B90" s="51">
        <f>ROUND('[2]Pop tot et prov'!$O$17*([2]MWARO!B18/[2]MWARO!$D$22),0)</f>
        <v>2295</v>
      </c>
      <c r="C90" s="51">
        <f>ROUND('[2]Pop tot et prov'!$O$17*([2]MWARO!C18/[2]MWARO!$D$22),0)</f>
        <v>2377</v>
      </c>
      <c r="D90" s="52">
        <f t="shared" si="10"/>
        <v>4672</v>
      </c>
      <c r="E90" s="51">
        <f>ROUND('[2]Pop tot et prov'!$O$18*([2]MWARO!B18/[2]MWARO!$D$22),0)</f>
        <v>2346</v>
      </c>
      <c r="F90" s="51">
        <f>ROUND('[2]Pop tot et prov'!$O$18*([2]MWARO!C18/[2]MWARO!$D$22),0)</f>
        <v>2430</v>
      </c>
      <c r="G90" s="52">
        <f t="shared" si="11"/>
        <v>4776</v>
      </c>
      <c r="H90" s="51">
        <f>ROUND('[2]Pop tot et prov'!$O$19*([2]MWARO!B18/[2]MWARO!$D$22),0)</f>
        <v>2395</v>
      </c>
      <c r="I90" s="51">
        <f>ROUND('[2]Pop tot et prov'!$O$19*([2]MWARO!C18/[2]MWARO!$D$22),0)</f>
        <v>2481</v>
      </c>
      <c r="J90" s="52">
        <f t="shared" si="12"/>
        <v>4876</v>
      </c>
      <c r="K90" s="51">
        <f>ROUND('[2]Pop tot et prov'!$O$20*([2]MWARO!B18/[2]MWARO!$D$22),0)</f>
        <v>2441</v>
      </c>
      <c r="L90" s="51">
        <f>ROUND('[2]Pop tot et prov'!$O$20*([2]MWARO!C18/[2]MWARO!$D$22),0)</f>
        <v>2528</v>
      </c>
      <c r="M90" s="52">
        <f t="shared" si="13"/>
        <v>4969</v>
      </c>
    </row>
    <row r="91" spans="1:13">
      <c r="A91" s="56" t="s">
        <v>37</v>
      </c>
      <c r="B91" s="51">
        <f>ROUND('[2]Pop tot et prov'!$O$17*([2]MWARO!B19/[2]MWARO!$D$22),0)</f>
        <v>1886</v>
      </c>
      <c r="C91" s="51">
        <f>ROUND('[2]Pop tot et prov'!$O$17*([2]MWARO!C19/[2]MWARO!$D$22),0)</f>
        <v>2386</v>
      </c>
      <c r="D91" s="52">
        <f t="shared" si="10"/>
        <v>4272</v>
      </c>
      <c r="E91" s="51">
        <f>ROUND('[2]Pop tot et prov'!$O$18*([2]MWARO!B19/[2]MWARO!$D$22),0)</f>
        <v>1928</v>
      </c>
      <c r="F91" s="51">
        <f>ROUND('[2]Pop tot et prov'!$O$18*([2]MWARO!C19/[2]MWARO!$D$22),0)</f>
        <v>2439</v>
      </c>
      <c r="G91" s="52">
        <f t="shared" si="11"/>
        <v>4367</v>
      </c>
      <c r="H91" s="51">
        <f>ROUND('[2]Pop tot et prov'!$O$19*([2]MWARO!B19/[2]MWARO!$D$22),0)</f>
        <v>1968</v>
      </c>
      <c r="I91" s="51">
        <f>ROUND('[2]Pop tot et prov'!$O$19*([2]MWARO!C19/[2]MWARO!$D$22),0)</f>
        <v>2489</v>
      </c>
      <c r="J91" s="52">
        <f t="shared" si="12"/>
        <v>4457</v>
      </c>
      <c r="K91" s="51">
        <f>ROUND('[2]Pop tot et prov'!$O$20*([2]MWARO!B19/[2]MWARO!$D$22),0)</f>
        <v>2005</v>
      </c>
      <c r="L91" s="51">
        <f>ROUND('[2]Pop tot et prov'!$O$20*([2]MWARO!C19/[2]MWARO!$D$22),0)</f>
        <v>2537</v>
      </c>
      <c r="M91" s="52">
        <f t="shared" si="13"/>
        <v>4542</v>
      </c>
    </row>
    <row r="92" spans="1:13">
      <c r="A92" s="56" t="s">
        <v>38</v>
      </c>
      <c r="B92" s="51">
        <f>ROUND('[2]Pop tot et prov'!$O$17*([2]MWARO!B20/[2]MWARO!$D$22),0)</f>
        <v>1266</v>
      </c>
      <c r="C92" s="51">
        <f>ROUND('[2]Pop tot et prov'!$O$17*([2]MWARO!C20/[2]MWARO!$D$22),0)</f>
        <v>1173</v>
      </c>
      <c r="D92" s="52">
        <f t="shared" si="10"/>
        <v>2439</v>
      </c>
      <c r="E92" s="51">
        <f>ROUND('[2]Pop tot et prov'!$O$18*([2]MWARO!B20/[2]MWARO!$D$22),0)</f>
        <v>1294</v>
      </c>
      <c r="F92" s="51">
        <f>ROUND('[2]Pop tot et prov'!$O$18*([2]MWARO!C20/[2]MWARO!$D$22),0)</f>
        <v>1199</v>
      </c>
      <c r="G92" s="52">
        <f t="shared" si="11"/>
        <v>2493</v>
      </c>
      <c r="H92" s="51">
        <f>ROUND('[2]Pop tot et prov'!$O$19*([2]MWARO!B20/[2]MWARO!$D$22),0)</f>
        <v>1321</v>
      </c>
      <c r="I92" s="51">
        <f>ROUND('[2]Pop tot et prov'!$O$19*([2]MWARO!C20/[2]MWARO!$D$22),0)</f>
        <v>1224</v>
      </c>
      <c r="J92" s="52">
        <f t="shared" si="12"/>
        <v>2545</v>
      </c>
      <c r="K92" s="51">
        <f>ROUND('[2]Pop tot et prov'!$O$20*([2]MWARO!B20/[2]MWARO!$D$22),0)</f>
        <v>1346</v>
      </c>
      <c r="L92" s="51">
        <f>ROUND('[2]Pop tot et prov'!$O$20*([2]MWARO!C20/[2]MWARO!$D$22),0)</f>
        <v>1247</v>
      </c>
      <c r="M92" s="52">
        <f t="shared" si="13"/>
        <v>2593</v>
      </c>
    </row>
    <row r="93" spans="1:13">
      <c r="A93" s="56" t="s">
        <v>39</v>
      </c>
      <c r="B93" s="51">
        <f>ROUND('[2]Pop tot et prov'!$O$17*([2]MWARO!B21/[2]MWARO!$D$22),0)</f>
        <v>1778</v>
      </c>
      <c r="C93" s="51">
        <f>ROUND('[2]Pop tot et prov'!$O$17*([2]MWARO!C21/[2]MWARO!$D$22),0)</f>
        <v>1756</v>
      </c>
      <c r="D93" s="52">
        <f t="shared" si="10"/>
        <v>3534</v>
      </c>
      <c r="E93" s="51">
        <f>ROUND('[2]Pop tot et prov'!$O$18*([2]MWARO!B21/[2]MWARO!$D$22),0)</f>
        <v>1818</v>
      </c>
      <c r="F93" s="51">
        <f>ROUND('[2]Pop tot et prov'!$O$18*([2]MWARO!C21/[2]MWARO!$D$22),0)</f>
        <v>1795</v>
      </c>
      <c r="G93" s="52">
        <f t="shared" si="11"/>
        <v>3613</v>
      </c>
      <c r="H93" s="51">
        <f>ROUND('[2]Pop tot et prov'!$O$19*([2]MWARO!B21/[2]MWARO!$D$22),0)</f>
        <v>1856</v>
      </c>
      <c r="I93" s="51">
        <f>ROUND('[2]Pop tot et prov'!$O$19*([2]MWARO!C21/[2]MWARO!$D$22),0)</f>
        <v>1833</v>
      </c>
      <c r="J93" s="52">
        <f t="shared" si="12"/>
        <v>3689</v>
      </c>
      <c r="K93" s="51">
        <f>ROUND('[2]Pop tot et prov'!$O$20*([2]MWARO!B21/[2]MWARO!$D$22),0)</f>
        <v>1891</v>
      </c>
      <c r="L93" s="51">
        <f>ROUND('[2]Pop tot et prov'!$O$20*([2]MWARO!C21/[2]MWARO!$D$22),0)</f>
        <v>1867</v>
      </c>
      <c r="M93" s="52">
        <f t="shared" si="13"/>
        <v>3758</v>
      </c>
    </row>
    <row r="94" spans="1:13">
      <c r="A94" s="49" t="s">
        <v>20</v>
      </c>
      <c r="B94" s="51">
        <f>SUM(B77:B93)</f>
        <v>179529</v>
      </c>
      <c r="C94" s="55">
        <f>SUM(C77:C93)</f>
        <v>200859</v>
      </c>
      <c r="D94" s="52">
        <f t="shared" si="10"/>
        <v>380388</v>
      </c>
      <c r="E94" s="51">
        <f>SUM(E77:E93)</f>
        <v>183539</v>
      </c>
      <c r="F94" s="55">
        <f>SUM(F77:F93)</f>
        <v>205349</v>
      </c>
      <c r="G94" s="52">
        <f t="shared" si="11"/>
        <v>388888</v>
      </c>
      <c r="H94" s="51">
        <f>SUM(H77:H93)</f>
        <v>187341</v>
      </c>
      <c r="I94" s="55">
        <f>SUM(I77:I93)</f>
        <v>209600</v>
      </c>
      <c r="J94" s="52">
        <f t="shared" si="12"/>
        <v>396941</v>
      </c>
      <c r="K94" s="51">
        <f>SUM(K77:K93)</f>
        <v>190911</v>
      </c>
      <c r="L94" s="55">
        <f>SUM(L77:L93)</f>
        <v>213593</v>
      </c>
      <c r="M94" s="52">
        <f t="shared" si="13"/>
        <v>404504</v>
      </c>
    </row>
    <row r="95" spans="1:13">
      <c r="A95" s="24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>
      <c r="A96" s="2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>
      <c r="A97" s="24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24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>
      <c r="A99" s="2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>
      <c r="A100" s="2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>
      <c r="A101" s="24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>
      <c r="A102" s="2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>
      <c r="A103" s="24" t="s">
        <v>70</v>
      </c>
      <c r="B103" s="43"/>
      <c r="C103" s="24"/>
      <c r="D103" s="24"/>
      <c r="E103" s="24"/>
      <c r="F103" s="24"/>
      <c r="G103" s="24"/>
      <c r="H103" s="24"/>
      <c r="I103" s="24"/>
      <c r="J103" s="24"/>
      <c r="K103" s="8"/>
      <c r="L103" s="8"/>
      <c r="M103" s="8"/>
    </row>
    <row r="104" spans="1:13">
      <c r="A104" s="2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>
      <c r="A105" s="118" t="s">
        <v>21</v>
      </c>
      <c r="B105" s="113">
        <v>2024</v>
      </c>
      <c r="C105" s="114"/>
      <c r="D105" s="115"/>
      <c r="E105" s="108">
        <v>2025</v>
      </c>
      <c r="F105" s="108"/>
      <c r="G105" s="108"/>
      <c r="H105" s="108">
        <v>2026</v>
      </c>
      <c r="I105" s="108"/>
      <c r="J105" s="108"/>
      <c r="K105" s="108">
        <v>2027</v>
      </c>
      <c r="L105" s="108"/>
      <c r="M105" s="108"/>
    </row>
    <row r="106" spans="1:13">
      <c r="A106" s="118"/>
      <c r="B106" s="49" t="s">
        <v>57</v>
      </c>
      <c r="C106" s="49" t="s">
        <v>58</v>
      </c>
      <c r="D106" s="49" t="s">
        <v>59</v>
      </c>
      <c r="E106" s="49" t="s">
        <v>57</v>
      </c>
      <c r="F106" s="49" t="s">
        <v>58</v>
      </c>
      <c r="G106" s="49" t="s">
        <v>59</v>
      </c>
      <c r="H106" s="49" t="s">
        <v>57</v>
      </c>
      <c r="I106" s="49" t="s">
        <v>58</v>
      </c>
      <c r="J106" s="49" t="s">
        <v>59</v>
      </c>
      <c r="K106" s="49" t="s">
        <v>57</v>
      </c>
      <c r="L106" s="49" t="s">
        <v>58</v>
      </c>
      <c r="M106" s="49" t="s">
        <v>59</v>
      </c>
    </row>
    <row r="107" spans="1:13">
      <c r="A107" s="56" t="s">
        <v>23</v>
      </c>
      <c r="B107" s="51">
        <f>ROUND('[2]Pop tot et prov'!$O$21*([2]MWARO!B5/[2]MWARO!$D$22),0)</f>
        <v>30615</v>
      </c>
      <c r="C107" s="51">
        <f>ROUND('[2]Pop tot et prov'!$O$21*([2]MWARO!C5/[2]MWARO!$D$22),0)</f>
        <v>31581</v>
      </c>
      <c r="D107" s="52">
        <f t="shared" ref="D107:D124" si="14">SUM(B107:C107)</f>
        <v>62196</v>
      </c>
      <c r="E107" s="51">
        <f>ROUND('[2]Pop tot et prov'!$O$22*([2]MWARO!B5/[2]MWARO!$D$22),0)</f>
        <v>31099</v>
      </c>
      <c r="F107" s="51">
        <f>ROUND('[2]Pop tot et prov'!$O$22*([2]MWARO!C5/[2]MWARO!$D$22),0)</f>
        <v>32080</v>
      </c>
      <c r="G107" s="52">
        <f t="shared" ref="G107:G124" si="15">SUM(E107:F107)</f>
        <v>63179</v>
      </c>
      <c r="H107" s="51">
        <f>ROUND('[2]Pop tot et prov'!$O$23*([2]MWARO!B5/[2]MWARO!$D$22),0)</f>
        <v>31600</v>
      </c>
      <c r="I107" s="51">
        <f>ROUND('[2]Pop tot et prov'!$O$23*([2]MWARO!C5/[2]MWARO!$D$22),0)</f>
        <v>32597</v>
      </c>
      <c r="J107" s="52">
        <f t="shared" ref="J107:J124" si="16">SUM(H107:I107)</f>
        <v>64197</v>
      </c>
      <c r="K107" s="51">
        <f>ROUND('[2]Pop tot et prov'!$O$24*([2]MWARO!B5/[2]MWARO!$D$22),0)</f>
        <v>32115</v>
      </c>
      <c r="L107" s="51">
        <f>ROUND('[2]Pop tot et prov'!$O$24*([2]MWARO!C5/[2]MWARO!$D$22),0)</f>
        <v>33128</v>
      </c>
      <c r="M107" s="52">
        <f t="shared" ref="M107:M124" si="17">SUM(K107:L107)</f>
        <v>65243</v>
      </c>
    </row>
    <row r="108" spans="1:13">
      <c r="A108" s="56" t="s">
        <v>24</v>
      </c>
      <c r="B108" s="51">
        <f>ROUND('[2]Pop tot et prov'!$O$21*([2]MWARO!B6/[2]MWARO!$D$22),0)</f>
        <v>26725</v>
      </c>
      <c r="C108" s="51">
        <f>ROUND('[2]Pop tot et prov'!$O$21*([2]MWARO!C6/[2]MWARO!$D$22),0)</f>
        <v>27710</v>
      </c>
      <c r="D108" s="52">
        <f t="shared" si="14"/>
        <v>54435</v>
      </c>
      <c r="E108" s="51">
        <f>ROUND('[2]Pop tot et prov'!$O$22*([2]MWARO!B6/[2]MWARO!$D$22),0)</f>
        <v>27147</v>
      </c>
      <c r="F108" s="51">
        <f>ROUND('[2]Pop tot et prov'!$O$22*([2]MWARO!C6/[2]MWARO!$D$22),0)</f>
        <v>28148</v>
      </c>
      <c r="G108" s="52">
        <f t="shared" si="15"/>
        <v>55295</v>
      </c>
      <c r="H108" s="51">
        <f>ROUND('[2]Pop tot et prov'!$O$23*([2]MWARO!B6/[2]MWARO!$D$22),0)</f>
        <v>27584</v>
      </c>
      <c r="I108" s="51">
        <f>ROUND('[2]Pop tot et prov'!$O$23*([2]MWARO!C6/[2]MWARO!$D$22),0)</f>
        <v>28601</v>
      </c>
      <c r="J108" s="52">
        <f t="shared" si="16"/>
        <v>56185</v>
      </c>
      <c r="K108" s="51">
        <f>ROUND('[2]Pop tot et prov'!$O$24*([2]MWARO!B6/[2]MWARO!$D$22),0)</f>
        <v>28034</v>
      </c>
      <c r="L108" s="51">
        <f>ROUND('[2]Pop tot et prov'!$O$24*([2]MWARO!C6/[2]MWARO!$D$22),0)</f>
        <v>29068</v>
      </c>
      <c r="M108" s="52">
        <f t="shared" si="17"/>
        <v>57102</v>
      </c>
    </row>
    <row r="109" spans="1:13">
      <c r="A109" s="56" t="s">
        <v>25</v>
      </c>
      <c r="B109" s="51">
        <f>ROUND('[2]Pop tot et prov'!$O$21*([2]MWARO!B7/[2]MWARO!$D$22),0)</f>
        <v>25735</v>
      </c>
      <c r="C109" s="51">
        <f>ROUND('[2]Pop tot et prov'!$O$21*([2]MWARO!C7/[2]MWARO!$D$22),0)</f>
        <v>27757</v>
      </c>
      <c r="D109" s="52">
        <f t="shared" si="14"/>
        <v>53492</v>
      </c>
      <c r="E109" s="51">
        <f>ROUND('[2]Pop tot et prov'!$O$22*([2]MWARO!B7/[2]MWARO!$D$22),0)</f>
        <v>26142</v>
      </c>
      <c r="F109" s="51">
        <f>ROUND('[2]Pop tot et prov'!$O$22*([2]MWARO!C7/[2]MWARO!$D$22),0)</f>
        <v>28196</v>
      </c>
      <c r="G109" s="52">
        <f t="shared" si="15"/>
        <v>54338</v>
      </c>
      <c r="H109" s="51">
        <f>ROUND('[2]Pop tot et prov'!$O$23*([2]MWARO!B7/[2]MWARO!$D$22),0)</f>
        <v>26563</v>
      </c>
      <c r="I109" s="51">
        <f>ROUND('[2]Pop tot et prov'!$O$23*([2]MWARO!C7/[2]MWARO!$D$22),0)</f>
        <v>28650</v>
      </c>
      <c r="J109" s="52">
        <f t="shared" si="16"/>
        <v>55213</v>
      </c>
      <c r="K109" s="51">
        <f>ROUND('[2]Pop tot et prov'!$O$24*([2]MWARO!B7/[2]MWARO!$D$22),0)</f>
        <v>26996</v>
      </c>
      <c r="L109" s="51">
        <f>ROUND('[2]Pop tot et prov'!$O$24*([2]MWARO!C7/[2]MWARO!$D$22),0)</f>
        <v>29117</v>
      </c>
      <c r="M109" s="52">
        <f t="shared" si="17"/>
        <v>56113</v>
      </c>
    </row>
    <row r="110" spans="1:13">
      <c r="A110" s="56" t="s">
        <v>26</v>
      </c>
      <c r="B110" s="51">
        <f>ROUND('[2]Pop tot et prov'!$O$21*([2]MWARO!B8/[2]MWARO!$D$22),0)</f>
        <v>25164</v>
      </c>
      <c r="C110" s="51">
        <f>ROUND('[2]Pop tot et prov'!$O$21*([2]MWARO!C8/[2]MWARO!$D$22),0)</f>
        <v>28804</v>
      </c>
      <c r="D110" s="52">
        <f t="shared" si="14"/>
        <v>53968</v>
      </c>
      <c r="E110" s="51">
        <f>ROUND('[2]Pop tot et prov'!$O$22*([2]MWARO!B8/[2]MWARO!$D$22),0)</f>
        <v>25562</v>
      </c>
      <c r="F110" s="51">
        <f>ROUND('[2]Pop tot et prov'!$O$22*([2]MWARO!C8/[2]MWARO!$D$22),0)</f>
        <v>29259</v>
      </c>
      <c r="G110" s="52">
        <f t="shared" si="15"/>
        <v>54821</v>
      </c>
      <c r="H110" s="51">
        <f>ROUND('[2]Pop tot et prov'!$O$23*([2]MWARO!B8/[2]MWARO!$D$22),0)</f>
        <v>25973</v>
      </c>
      <c r="I110" s="51">
        <f>ROUND('[2]Pop tot et prov'!$O$23*([2]MWARO!C8/[2]MWARO!$D$22),0)</f>
        <v>29731</v>
      </c>
      <c r="J110" s="52">
        <f t="shared" si="16"/>
        <v>55704</v>
      </c>
      <c r="K110" s="51">
        <f>ROUND('[2]Pop tot et prov'!$O$24*([2]MWARO!B8/[2]MWARO!$D$22),0)</f>
        <v>26397</v>
      </c>
      <c r="L110" s="51">
        <f>ROUND('[2]Pop tot et prov'!$O$24*([2]MWARO!C8/[2]MWARO!$D$22),0)</f>
        <v>30215</v>
      </c>
      <c r="M110" s="52">
        <f t="shared" si="17"/>
        <v>56612</v>
      </c>
    </row>
    <row r="111" spans="1:13">
      <c r="A111" s="56" t="s">
        <v>27</v>
      </c>
      <c r="B111" s="51">
        <f>ROUND('[2]Pop tot et prov'!$O$21*([2]MWARO!B9/[2]MWARO!$D$22),0)</f>
        <v>17847</v>
      </c>
      <c r="C111" s="51">
        <f>ROUND('[2]Pop tot et prov'!$O$21*([2]MWARO!C9/[2]MWARO!$D$22),0)</f>
        <v>22081</v>
      </c>
      <c r="D111" s="52">
        <f t="shared" si="14"/>
        <v>39928</v>
      </c>
      <c r="E111" s="51">
        <f>ROUND('[2]Pop tot et prov'!$O$22*([2]MWARO!B9/[2]MWARO!$D$22),0)</f>
        <v>18129</v>
      </c>
      <c r="F111" s="51">
        <f>ROUND('[2]Pop tot et prov'!$O$22*([2]MWARO!C9/[2]MWARO!$D$22),0)</f>
        <v>22430</v>
      </c>
      <c r="G111" s="52">
        <f t="shared" si="15"/>
        <v>40559</v>
      </c>
      <c r="H111" s="51">
        <f>ROUND('[2]Pop tot et prov'!$O$23*([2]MWARO!B9/[2]MWARO!$D$22),0)</f>
        <v>18421</v>
      </c>
      <c r="I111" s="51">
        <f>ROUND('[2]Pop tot et prov'!$O$23*([2]MWARO!C9/[2]MWARO!$D$22),0)</f>
        <v>22791</v>
      </c>
      <c r="J111" s="52">
        <f t="shared" si="16"/>
        <v>41212</v>
      </c>
      <c r="K111" s="51">
        <f>ROUND('[2]Pop tot et prov'!$O$24*([2]MWARO!B9/[2]MWARO!$D$22),0)</f>
        <v>18721</v>
      </c>
      <c r="L111" s="51">
        <f>ROUND('[2]Pop tot et prov'!$O$24*([2]MWARO!C9/[2]MWARO!$D$22),0)</f>
        <v>23163</v>
      </c>
      <c r="M111" s="52">
        <f t="shared" si="17"/>
        <v>41884</v>
      </c>
    </row>
    <row r="112" spans="1:13">
      <c r="A112" s="56" t="s">
        <v>28</v>
      </c>
      <c r="B112" s="51">
        <f>ROUND('[2]Pop tot et prov'!$O$21*([2]MWARO!B10/[2]MWARO!$D$22),0)</f>
        <v>12533</v>
      </c>
      <c r="C112" s="51">
        <f>ROUND('[2]Pop tot et prov'!$O$21*([2]MWARO!C10/[2]MWARO!$D$22),0)</f>
        <v>16309</v>
      </c>
      <c r="D112" s="52">
        <f t="shared" si="14"/>
        <v>28842</v>
      </c>
      <c r="E112" s="51">
        <f>ROUND('[2]Pop tot et prov'!$O$22*([2]MWARO!B10/[2]MWARO!$D$22),0)</f>
        <v>12731</v>
      </c>
      <c r="F112" s="51">
        <f>ROUND('[2]Pop tot et prov'!$O$22*([2]MWARO!C10/[2]MWARO!$D$22),0)</f>
        <v>16567</v>
      </c>
      <c r="G112" s="52">
        <f t="shared" si="15"/>
        <v>29298</v>
      </c>
      <c r="H112" s="51">
        <f>ROUND('[2]Pop tot et prov'!$O$23*([2]MWARO!B10/[2]MWARO!$D$22),0)</f>
        <v>12936</v>
      </c>
      <c r="I112" s="51">
        <f>ROUND('[2]Pop tot et prov'!$O$23*([2]MWARO!C10/[2]MWARO!$D$22),0)</f>
        <v>16833</v>
      </c>
      <c r="J112" s="52">
        <f t="shared" si="16"/>
        <v>29769</v>
      </c>
      <c r="K112" s="51">
        <f>ROUND('[2]Pop tot et prov'!$O$24*([2]MWARO!B10/[2]MWARO!$D$22),0)</f>
        <v>13147</v>
      </c>
      <c r="L112" s="51">
        <f>ROUND('[2]Pop tot et prov'!$O$24*([2]MWARO!C10/[2]MWARO!$D$22),0)</f>
        <v>17108</v>
      </c>
      <c r="M112" s="52">
        <f t="shared" si="17"/>
        <v>30255</v>
      </c>
    </row>
    <row r="113" spans="1:13">
      <c r="A113" s="56" t="s">
        <v>29</v>
      </c>
      <c r="B113" s="51">
        <f>ROUND('[2]Pop tot et prov'!$O$21*([2]MWARO!B11/[2]MWARO!$D$22),0)</f>
        <v>8840</v>
      </c>
      <c r="C113" s="51">
        <f>ROUND('[2]Pop tot et prov'!$O$21*([2]MWARO!C11/[2]MWARO!$D$22),0)</f>
        <v>10758</v>
      </c>
      <c r="D113" s="52">
        <f t="shared" si="14"/>
        <v>19598</v>
      </c>
      <c r="E113" s="51">
        <f>ROUND('[2]Pop tot et prov'!$O$22*([2]MWARO!B11/[2]MWARO!$D$22),0)</f>
        <v>8980</v>
      </c>
      <c r="F113" s="51">
        <f>ROUND('[2]Pop tot et prov'!$O$22*([2]MWARO!C11/[2]MWARO!$D$22),0)</f>
        <v>10928</v>
      </c>
      <c r="G113" s="52">
        <f t="shared" si="15"/>
        <v>19908</v>
      </c>
      <c r="H113" s="51">
        <f>ROUND('[2]Pop tot et prov'!$O$23*([2]MWARO!B11/[2]MWARO!$D$22),0)</f>
        <v>9124</v>
      </c>
      <c r="I113" s="51">
        <f>ROUND('[2]Pop tot et prov'!$O$23*([2]MWARO!C11/[2]MWARO!$D$22),0)</f>
        <v>11104</v>
      </c>
      <c r="J113" s="52">
        <f t="shared" si="16"/>
        <v>20228</v>
      </c>
      <c r="K113" s="51">
        <f>ROUND('[2]Pop tot et prov'!$O$24*([2]MWARO!B11/[2]MWARO!$D$22),0)</f>
        <v>9273</v>
      </c>
      <c r="L113" s="51">
        <f>ROUND('[2]Pop tot et prov'!$O$24*([2]MWARO!C11/[2]MWARO!$D$22),0)</f>
        <v>11285</v>
      </c>
      <c r="M113" s="52">
        <f t="shared" si="17"/>
        <v>20558</v>
      </c>
    </row>
    <row r="114" spans="1:13">
      <c r="A114" s="56" t="s">
        <v>30</v>
      </c>
      <c r="B114" s="51">
        <f>ROUND('[2]Pop tot et prov'!$O$21*([2]MWARO!B12/[2]MWARO!$D$22),0)</f>
        <v>8344</v>
      </c>
      <c r="C114" s="51">
        <f>ROUND('[2]Pop tot et prov'!$O$21*([2]MWARO!C12/[2]MWARO!$D$22),0)</f>
        <v>10208</v>
      </c>
      <c r="D114" s="52">
        <f t="shared" si="14"/>
        <v>18552</v>
      </c>
      <c r="E114" s="51">
        <f>ROUND('[2]Pop tot et prov'!$O$22*([2]MWARO!B12/[2]MWARO!$D$22),0)</f>
        <v>8476</v>
      </c>
      <c r="F114" s="51">
        <f>ROUND('[2]Pop tot et prov'!$O$22*([2]MWARO!C12/[2]MWARO!$D$22),0)</f>
        <v>10369</v>
      </c>
      <c r="G114" s="52">
        <f t="shared" si="15"/>
        <v>18845</v>
      </c>
      <c r="H114" s="51">
        <f>ROUND('[2]Pop tot et prov'!$O$23*([2]MWARO!B12/[2]MWARO!$D$22),0)</f>
        <v>8613</v>
      </c>
      <c r="I114" s="51">
        <f>ROUND('[2]Pop tot et prov'!$O$23*([2]MWARO!C12/[2]MWARO!$D$22),0)</f>
        <v>10536</v>
      </c>
      <c r="J114" s="52">
        <f t="shared" si="16"/>
        <v>19149</v>
      </c>
      <c r="K114" s="51">
        <f>ROUND('[2]Pop tot et prov'!$O$24*([2]MWARO!B12/[2]MWARO!$D$22),0)</f>
        <v>8753</v>
      </c>
      <c r="L114" s="51">
        <f>ROUND('[2]Pop tot et prov'!$O$24*([2]MWARO!C12/[2]MWARO!$D$22),0)</f>
        <v>10708</v>
      </c>
      <c r="M114" s="52">
        <f t="shared" si="17"/>
        <v>19461</v>
      </c>
    </row>
    <row r="115" spans="1:13">
      <c r="A115" s="56" t="s">
        <v>31</v>
      </c>
      <c r="B115" s="51">
        <f>ROUND('[2]Pop tot et prov'!$O$21*([2]MWARO!B13/[2]MWARO!$D$22),0)</f>
        <v>7829</v>
      </c>
      <c r="C115" s="51">
        <f>ROUND('[2]Pop tot et prov'!$O$21*([2]MWARO!C13/[2]MWARO!$D$22),0)</f>
        <v>9226</v>
      </c>
      <c r="D115" s="52">
        <f t="shared" si="14"/>
        <v>17055</v>
      </c>
      <c r="E115" s="51">
        <f>ROUND('[2]Pop tot et prov'!$O$22*([2]MWARO!B13/[2]MWARO!$D$22),0)</f>
        <v>7953</v>
      </c>
      <c r="F115" s="51">
        <f>ROUND('[2]Pop tot et prov'!$O$22*([2]MWARO!C13/[2]MWARO!$D$22),0)</f>
        <v>9371</v>
      </c>
      <c r="G115" s="52">
        <f t="shared" si="15"/>
        <v>17324</v>
      </c>
      <c r="H115" s="51">
        <f>ROUND('[2]Pop tot et prov'!$O$23*([2]MWARO!B13/[2]MWARO!$D$22),0)</f>
        <v>8081</v>
      </c>
      <c r="I115" s="51">
        <f>ROUND('[2]Pop tot et prov'!$O$23*([2]MWARO!C13/[2]MWARO!$D$22),0)</f>
        <v>9522</v>
      </c>
      <c r="J115" s="52">
        <f t="shared" si="16"/>
        <v>17603</v>
      </c>
      <c r="K115" s="51">
        <f>ROUND('[2]Pop tot et prov'!$O$24*([2]MWARO!B13/[2]MWARO!$D$22),0)</f>
        <v>8212</v>
      </c>
      <c r="L115" s="51">
        <f>ROUND('[2]Pop tot et prov'!$O$24*([2]MWARO!C13/[2]MWARO!$D$22),0)</f>
        <v>9678</v>
      </c>
      <c r="M115" s="52">
        <f t="shared" si="17"/>
        <v>17890</v>
      </c>
    </row>
    <row r="116" spans="1:13">
      <c r="A116" s="56" t="s">
        <v>32</v>
      </c>
      <c r="B116" s="51">
        <f>ROUND('[2]Pop tot et prov'!$O$21*([2]MWARO!B14/[2]MWARO!$D$22),0)</f>
        <v>7856</v>
      </c>
      <c r="C116" s="51">
        <f>ROUND('[2]Pop tot et prov'!$O$21*([2]MWARO!C14/[2]MWARO!$D$22),0)</f>
        <v>8347</v>
      </c>
      <c r="D116" s="52">
        <f t="shared" si="14"/>
        <v>16203</v>
      </c>
      <c r="E116" s="51">
        <f>ROUND('[2]Pop tot et prov'!$O$22*([2]MWARO!B14/[2]MWARO!$D$22),0)</f>
        <v>7980</v>
      </c>
      <c r="F116" s="51">
        <f>ROUND('[2]Pop tot et prov'!$O$22*([2]MWARO!C14/[2]MWARO!$D$22),0)</f>
        <v>8479</v>
      </c>
      <c r="G116" s="52">
        <f t="shared" si="15"/>
        <v>16459</v>
      </c>
      <c r="H116" s="51">
        <f>ROUND('[2]Pop tot et prov'!$O$23*([2]MWARO!B14/[2]MWARO!$D$22),0)</f>
        <v>8109</v>
      </c>
      <c r="I116" s="51">
        <f>ROUND('[2]Pop tot et prov'!$O$23*([2]MWARO!C14/[2]MWARO!$D$22),0)</f>
        <v>8616</v>
      </c>
      <c r="J116" s="52">
        <f t="shared" si="16"/>
        <v>16725</v>
      </c>
      <c r="K116" s="51">
        <f>ROUND('[2]Pop tot et prov'!$O$24*([2]MWARO!B14/[2]MWARO!$D$22),0)</f>
        <v>8241</v>
      </c>
      <c r="L116" s="51">
        <f>ROUND('[2]Pop tot et prov'!$O$24*([2]MWARO!C14/[2]MWARO!$D$22),0)</f>
        <v>8756</v>
      </c>
      <c r="M116" s="52">
        <f t="shared" si="17"/>
        <v>16997</v>
      </c>
    </row>
    <row r="117" spans="1:13">
      <c r="A117" s="56" t="s">
        <v>33</v>
      </c>
      <c r="B117" s="51">
        <f>ROUND('[2]Pop tot et prov'!$O$21*([2]MWARO!B15/[2]MWARO!$D$22),0)</f>
        <v>6691</v>
      </c>
      <c r="C117" s="51">
        <f>ROUND('[2]Pop tot et prov'!$O$21*([2]MWARO!C15/[2]MWARO!$D$22),0)</f>
        <v>7743</v>
      </c>
      <c r="D117" s="52">
        <f t="shared" si="14"/>
        <v>14434</v>
      </c>
      <c r="E117" s="51">
        <f>ROUND('[2]Pop tot et prov'!$O$22*([2]MWARO!B15/[2]MWARO!$D$22),0)</f>
        <v>6797</v>
      </c>
      <c r="F117" s="51">
        <f>ROUND('[2]Pop tot et prov'!$O$22*([2]MWARO!C15/[2]MWARO!$D$22),0)</f>
        <v>7865</v>
      </c>
      <c r="G117" s="52">
        <f t="shared" si="15"/>
        <v>14662</v>
      </c>
      <c r="H117" s="51">
        <f>ROUND('[2]Pop tot et prov'!$O$23*([2]MWARO!B15/[2]MWARO!$D$22),0)</f>
        <v>6907</v>
      </c>
      <c r="I117" s="51">
        <f>ROUND('[2]Pop tot et prov'!$O$23*([2]MWARO!C15/[2]MWARO!$D$22),0)</f>
        <v>7992</v>
      </c>
      <c r="J117" s="52">
        <f t="shared" si="16"/>
        <v>14899</v>
      </c>
      <c r="K117" s="51">
        <f>ROUND('[2]Pop tot et prov'!$O$24*([2]MWARO!B15/[2]MWARO!$D$22),0)</f>
        <v>7019</v>
      </c>
      <c r="L117" s="51">
        <f>ROUND('[2]Pop tot et prov'!$O$24*([2]MWARO!C15/[2]MWARO!$D$22),0)</f>
        <v>8122</v>
      </c>
      <c r="M117" s="52">
        <f t="shared" si="17"/>
        <v>15141</v>
      </c>
    </row>
    <row r="118" spans="1:13">
      <c r="A118" s="56" t="s">
        <v>34</v>
      </c>
      <c r="B118" s="51">
        <f>ROUND('[2]Pop tot et prov'!$O$21*([2]MWARO!B16/[2]MWARO!$D$22),0)</f>
        <v>4784</v>
      </c>
      <c r="C118" s="51">
        <f>ROUND('[2]Pop tot et prov'!$O$21*([2]MWARO!C16/[2]MWARO!$D$22),0)</f>
        <v>4577</v>
      </c>
      <c r="D118" s="52">
        <f t="shared" si="14"/>
        <v>9361</v>
      </c>
      <c r="E118" s="51">
        <f>ROUND('[2]Pop tot et prov'!$O$22*([2]MWARO!B16/[2]MWARO!$D$22),0)</f>
        <v>4859</v>
      </c>
      <c r="F118" s="51">
        <f>ROUND('[2]Pop tot et prov'!$O$22*([2]MWARO!C16/[2]MWARO!$D$22),0)</f>
        <v>4650</v>
      </c>
      <c r="G118" s="52">
        <f t="shared" si="15"/>
        <v>9509</v>
      </c>
      <c r="H118" s="51">
        <f>ROUND('[2]Pop tot et prov'!$O$23*([2]MWARO!B16/[2]MWARO!$D$22),0)</f>
        <v>4938</v>
      </c>
      <c r="I118" s="51">
        <f>ROUND('[2]Pop tot et prov'!$O$23*([2]MWARO!C16/[2]MWARO!$D$22),0)</f>
        <v>4725</v>
      </c>
      <c r="J118" s="52">
        <f t="shared" si="16"/>
        <v>9663</v>
      </c>
      <c r="K118" s="51">
        <f>ROUND('[2]Pop tot et prov'!$O$24*([2]MWARO!B16/[2]MWARO!$D$22),0)</f>
        <v>5018</v>
      </c>
      <c r="L118" s="51">
        <f>ROUND('[2]Pop tot et prov'!$O$24*([2]MWARO!C16/[2]MWARO!$D$22),0)</f>
        <v>4802</v>
      </c>
      <c r="M118" s="52">
        <f t="shared" si="17"/>
        <v>9820</v>
      </c>
    </row>
    <row r="119" spans="1:13">
      <c r="A119" s="56" t="s">
        <v>35</v>
      </c>
      <c r="B119" s="51">
        <f>ROUND('[2]Pop tot et prov'!$O$21*([2]MWARO!B17/[2]MWARO!$D$22),0)</f>
        <v>3456</v>
      </c>
      <c r="C119" s="51">
        <f>ROUND('[2]Pop tot et prov'!$O$21*([2]MWARO!C17/[2]MWARO!$D$22),0)</f>
        <v>3892</v>
      </c>
      <c r="D119" s="52">
        <f t="shared" si="14"/>
        <v>7348</v>
      </c>
      <c r="E119" s="51">
        <f>ROUND('[2]Pop tot et prov'!$O$22*([2]MWARO!B17/[2]MWARO!$D$22),0)</f>
        <v>3511</v>
      </c>
      <c r="F119" s="51">
        <f>ROUND('[2]Pop tot et prov'!$O$22*([2]MWARO!C17/[2]MWARO!$D$22),0)</f>
        <v>3953</v>
      </c>
      <c r="G119" s="52">
        <f t="shared" si="15"/>
        <v>7464</v>
      </c>
      <c r="H119" s="51">
        <f>ROUND('[2]Pop tot et prov'!$O$23*([2]MWARO!B17/[2]MWARO!$D$22),0)</f>
        <v>3568</v>
      </c>
      <c r="I119" s="51">
        <f>ROUND('[2]Pop tot et prov'!$O$23*([2]MWARO!C17/[2]MWARO!$D$22),0)</f>
        <v>4017</v>
      </c>
      <c r="J119" s="52">
        <f t="shared" si="16"/>
        <v>7585</v>
      </c>
      <c r="K119" s="51">
        <f>ROUND('[2]Pop tot et prov'!$O$24*([2]MWARO!B17/[2]MWARO!$D$22),0)</f>
        <v>3626</v>
      </c>
      <c r="L119" s="51">
        <f>ROUND('[2]Pop tot et prov'!$O$24*([2]MWARO!C17/[2]MWARO!$D$22),0)</f>
        <v>4083</v>
      </c>
      <c r="M119" s="52">
        <f t="shared" si="17"/>
        <v>7709</v>
      </c>
    </row>
    <row r="120" spans="1:13">
      <c r="A120" s="56" t="s">
        <v>36</v>
      </c>
      <c r="B120" s="51">
        <f>ROUND('[2]Pop tot et prov'!$O$21*([2]MWARO!B18/[2]MWARO!$D$22),0)</f>
        <v>2483</v>
      </c>
      <c r="C120" s="51">
        <f>ROUND('[2]Pop tot et prov'!$O$21*([2]MWARO!C18/[2]MWARO!$D$22),0)</f>
        <v>2572</v>
      </c>
      <c r="D120" s="52">
        <f t="shared" si="14"/>
        <v>5055</v>
      </c>
      <c r="E120" s="51">
        <f>ROUND('[2]Pop tot et prov'!$O$22*([2]MWARO!B18/[2]MWARO!$D$22),0)</f>
        <v>2522</v>
      </c>
      <c r="F120" s="51">
        <f>ROUND('[2]Pop tot et prov'!$O$22*([2]MWARO!C18/[2]MWARO!$D$22),0)</f>
        <v>2613</v>
      </c>
      <c r="G120" s="52">
        <f t="shared" si="15"/>
        <v>5135</v>
      </c>
      <c r="H120" s="51">
        <f>ROUND('[2]Pop tot et prov'!$O$23*([2]MWARO!B18/[2]MWARO!$D$22),0)</f>
        <v>2563</v>
      </c>
      <c r="I120" s="51">
        <f>ROUND('[2]Pop tot et prov'!$O$23*([2]MWARO!C18/[2]MWARO!$D$22),0)</f>
        <v>2655</v>
      </c>
      <c r="J120" s="52">
        <f t="shared" si="16"/>
        <v>5218</v>
      </c>
      <c r="K120" s="51">
        <f>ROUND('[2]Pop tot et prov'!$O$24*([2]MWARO!B18/[2]MWARO!$D$22),0)</f>
        <v>2605</v>
      </c>
      <c r="L120" s="51">
        <f>ROUND('[2]Pop tot et prov'!$O$24*([2]MWARO!C18/[2]MWARO!$D$22),0)</f>
        <v>2698</v>
      </c>
      <c r="M120" s="52">
        <f t="shared" si="17"/>
        <v>5303</v>
      </c>
    </row>
    <row r="121" spans="1:13">
      <c r="A121" s="56" t="s">
        <v>37</v>
      </c>
      <c r="B121" s="51">
        <f>ROUND('[2]Pop tot et prov'!$O$21*([2]MWARO!B19/[2]MWARO!$D$22),0)</f>
        <v>2040</v>
      </c>
      <c r="C121" s="51">
        <f>ROUND('[2]Pop tot et prov'!$O$21*([2]MWARO!C19/[2]MWARO!$D$22),0)</f>
        <v>2581</v>
      </c>
      <c r="D121" s="52">
        <f t="shared" si="14"/>
        <v>4621</v>
      </c>
      <c r="E121" s="51">
        <f>ROUND('[2]Pop tot et prov'!$O$22*([2]MWARO!B19/[2]MWARO!$D$22),0)</f>
        <v>2072</v>
      </c>
      <c r="F121" s="51">
        <f>ROUND('[2]Pop tot et prov'!$O$22*([2]MWARO!C19/[2]MWARO!$D$22),0)</f>
        <v>2622</v>
      </c>
      <c r="G121" s="52">
        <f t="shared" si="15"/>
        <v>4694</v>
      </c>
      <c r="H121" s="51">
        <f>ROUND('[2]Pop tot et prov'!$O$23*([2]MWARO!B19/[2]MWARO!$D$22),0)</f>
        <v>2106</v>
      </c>
      <c r="I121" s="51">
        <f>ROUND('[2]Pop tot et prov'!$O$23*([2]MWARO!C19/[2]MWARO!$D$22),0)</f>
        <v>2664</v>
      </c>
      <c r="J121" s="52">
        <f t="shared" si="16"/>
        <v>4770</v>
      </c>
      <c r="K121" s="51">
        <f>ROUND('[2]Pop tot et prov'!$O$24*([2]MWARO!B19/[2]MWARO!$D$22),0)</f>
        <v>2140</v>
      </c>
      <c r="L121" s="51">
        <f>ROUND('[2]Pop tot et prov'!$O$24*([2]MWARO!C19/[2]MWARO!$D$22),0)</f>
        <v>2707</v>
      </c>
      <c r="M121" s="52">
        <f t="shared" si="17"/>
        <v>4847</v>
      </c>
    </row>
    <row r="122" spans="1:13">
      <c r="A122" s="56" t="s">
        <v>38</v>
      </c>
      <c r="B122" s="51">
        <f>ROUND('[2]Pop tot et prov'!$O$21*([2]MWARO!B20/[2]MWARO!$D$22),0)</f>
        <v>1370</v>
      </c>
      <c r="C122" s="51">
        <f>ROUND('[2]Pop tot et prov'!$O$21*([2]MWARO!C20/[2]MWARO!$D$22),0)</f>
        <v>1269</v>
      </c>
      <c r="D122" s="52">
        <f t="shared" si="14"/>
        <v>2639</v>
      </c>
      <c r="E122" s="51">
        <f>ROUND('[2]Pop tot et prov'!$O$22*([2]MWARO!B20/[2]MWARO!$D$22),0)</f>
        <v>1391</v>
      </c>
      <c r="F122" s="51">
        <f>ROUND('[2]Pop tot et prov'!$O$22*([2]MWARO!C20/[2]MWARO!$D$22),0)</f>
        <v>1289</v>
      </c>
      <c r="G122" s="52">
        <f t="shared" si="15"/>
        <v>2680</v>
      </c>
      <c r="H122" s="51">
        <f>ROUND('[2]Pop tot et prov'!$O$23*([2]MWARO!B20/[2]MWARO!$D$22),0)</f>
        <v>1414</v>
      </c>
      <c r="I122" s="51">
        <f>ROUND('[2]Pop tot et prov'!$O$23*([2]MWARO!C20/[2]MWARO!$D$22),0)</f>
        <v>1309</v>
      </c>
      <c r="J122" s="52">
        <f t="shared" si="16"/>
        <v>2723</v>
      </c>
      <c r="K122" s="51">
        <f>ROUND('[2]Pop tot et prov'!$O$24*([2]MWARO!B20/[2]MWARO!$D$22),0)</f>
        <v>1437</v>
      </c>
      <c r="L122" s="51">
        <f>ROUND('[2]Pop tot et prov'!$O$24*([2]MWARO!C20/[2]MWARO!$D$22),0)</f>
        <v>1331</v>
      </c>
      <c r="M122" s="52">
        <f t="shared" si="17"/>
        <v>2768</v>
      </c>
    </row>
    <row r="123" spans="1:13">
      <c r="A123" s="56" t="s">
        <v>39</v>
      </c>
      <c r="B123" s="51">
        <f>ROUND('[2]Pop tot et prov'!$O$21*([2]MWARO!B21/[2]MWARO!$D$22),0)</f>
        <v>1924</v>
      </c>
      <c r="C123" s="51">
        <f>ROUND('[2]Pop tot et prov'!$O$21*([2]MWARO!C21/[2]MWARO!$D$22),0)</f>
        <v>1900</v>
      </c>
      <c r="D123" s="52">
        <f t="shared" si="14"/>
        <v>3824</v>
      </c>
      <c r="E123" s="51">
        <f>ROUND('[2]Pop tot et prov'!$O$22*([2]MWARO!B21/[2]MWARO!$D$22),0)</f>
        <v>1954</v>
      </c>
      <c r="F123" s="51">
        <f>ROUND('[2]Pop tot et prov'!$O$22*([2]MWARO!C21/[2]MWARO!$D$22),0)</f>
        <v>1930</v>
      </c>
      <c r="G123" s="52">
        <f t="shared" si="15"/>
        <v>3884</v>
      </c>
      <c r="H123" s="51">
        <f>ROUND('[2]Pop tot et prov'!$O$23*([2]MWARO!B21/[2]MWARO!$D$22),0)</f>
        <v>1986</v>
      </c>
      <c r="I123" s="51">
        <f>ROUND('[2]Pop tot et prov'!$O$23*([2]MWARO!C21/[2]MWARO!$D$22),0)</f>
        <v>1961</v>
      </c>
      <c r="J123" s="52">
        <f t="shared" si="16"/>
        <v>3947</v>
      </c>
      <c r="K123" s="51">
        <f>ROUND('[2]Pop tot et prov'!$O$24*([2]MWARO!B21/[2]MWARO!$D$22),0)</f>
        <v>2018</v>
      </c>
      <c r="L123" s="51">
        <f>ROUND('[2]Pop tot et prov'!$O$24*([2]MWARO!C21/[2]MWARO!$D$22),0)</f>
        <v>1993</v>
      </c>
      <c r="M123" s="52">
        <f t="shared" si="17"/>
        <v>4011</v>
      </c>
    </row>
    <row r="124" spans="1:13">
      <c r="A124" s="49" t="s">
        <v>20</v>
      </c>
      <c r="B124" s="51">
        <f>SUM(B107:B123)</f>
        <v>194236</v>
      </c>
      <c r="C124" s="55">
        <f>SUM(C107:C123)</f>
        <v>217315</v>
      </c>
      <c r="D124" s="52">
        <f t="shared" si="14"/>
        <v>411551</v>
      </c>
      <c r="E124" s="51">
        <f>SUM(E107:E123)</f>
        <v>197305</v>
      </c>
      <c r="F124" s="55">
        <f>SUM(F107:F123)</f>
        <v>220749</v>
      </c>
      <c r="G124" s="52">
        <f t="shared" si="15"/>
        <v>418054</v>
      </c>
      <c r="H124" s="51">
        <f>SUM(H107:H123)</f>
        <v>200486</v>
      </c>
      <c r="I124" s="55">
        <f>SUM(I107:I123)</f>
        <v>224304</v>
      </c>
      <c r="J124" s="52">
        <f t="shared" si="16"/>
        <v>424790</v>
      </c>
      <c r="K124" s="51">
        <f>SUM(K107:K123)</f>
        <v>203752</v>
      </c>
      <c r="L124" s="55">
        <f>SUM(L107:L123)</f>
        <v>227962</v>
      </c>
      <c r="M124" s="52">
        <f t="shared" si="17"/>
        <v>431714</v>
      </c>
    </row>
    <row r="125" spans="1:13">
      <c r="A125" s="2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>
      <c r="A126" s="118" t="s">
        <v>21</v>
      </c>
      <c r="B126" s="108">
        <v>2028</v>
      </c>
      <c r="C126" s="108"/>
      <c r="D126" s="108"/>
      <c r="E126" s="108">
        <v>2009</v>
      </c>
      <c r="F126" s="108"/>
      <c r="G126" s="108"/>
      <c r="H126" s="108">
        <v>2030</v>
      </c>
      <c r="I126" s="108"/>
      <c r="J126" s="108"/>
      <c r="K126" s="8"/>
      <c r="L126" s="8"/>
      <c r="M126" s="8"/>
    </row>
    <row r="127" spans="1:13">
      <c r="A127" s="118"/>
      <c r="B127" s="49" t="s">
        <v>57</v>
      </c>
      <c r="C127" s="49" t="s">
        <v>58</v>
      </c>
      <c r="D127" s="49" t="s">
        <v>59</v>
      </c>
      <c r="E127" s="49" t="s">
        <v>57</v>
      </c>
      <c r="F127" s="49" t="s">
        <v>58</v>
      </c>
      <c r="G127" s="49" t="s">
        <v>59</v>
      </c>
      <c r="H127" s="49" t="s">
        <v>57</v>
      </c>
      <c r="I127" s="49" t="s">
        <v>58</v>
      </c>
      <c r="J127" s="49" t="s">
        <v>59</v>
      </c>
      <c r="K127" s="8"/>
      <c r="L127" s="8"/>
      <c r="M127" s="8"/>
    </row>
    <row r="128" spans="1:13">
      <c r="A128" s="56" t="s">
        <v>23</v>
      </c>
      <c r="B128" s="51">
        <f>ROUND('[2]Pop tot et prov'!$O$25*([2]MWARO!B5/[2]MWARO!$D$22),0)</f>
        <v>32643</v>
      </c>
      <c r="C128" s="51">
        <f>ROUND('[2]Pop tot et prov'!$O$25*([2]MWARO!C5/[2]MWARO!$D$22),0)</f>
        <v>33673</v>
      </c>
      <c r="D128" s="52">
        <f t="shared" ref="D128:D145" si="18">SUM(B128:C128)</f>
        <v>66316</v>
      </c>
      <c r="E128" s="51">
        <f>ROUND('[2]Pop tot et prov'!$O$26*([2]MWARO!B5/[2]MWARO!$D$22),0)</f>
        <v>33187</v>
      </c>
      <c r="F128" s="51">
        <f>ROUND('[2]Pop tot et prov'!$O$26*([2]MWARO!C5/[2]MWARO!$D$22),0)</f>
        <v>34234</v>
      </c>
      <c r="G128" s="52">
        <f t="shared" ref="G128:G145" si="19">SUM(E128:F128)</f>
        <v>67421</v>
      </c>
      <c r="H128" s="51">
        <f>ROUND('[2]Pop tot et prov'!$O$27*([2]MWARO!B5/[2]MWARO!$D$22),0)</f>
        <v>33746</v>
      </c>
      <c r="I128" s="51">
        <f>ROUND('[2]Pop tot et prov'!$O$27*([2]MWARO!C5/[2]MWARO!$D$22),0)</f>
        <v>34811</v>
      </c>
      <c r="J128" s="52">
        <f t="shared" ref="J128:J145" si="20">SUM(H128:I128)</f>
        <v>68557</v>
      </c>
      <c r="K128" s="8"/>
      <c r="L128" s="8"/>
      <c r="M128" s="8"/>
    </row>
    <row r="129" spans="1:13">
      <c r="A129" s="56" t="s">
        <v>24</v>
      </c>
      <c r="B129" s="51">
        <f>ROUND('[2]Pop tot et prov'!$O$25*([2]MWARO!B6/[2]MWARO!$D$22),0)</f>
        <v>28495</v>
      </c>
      <c r="C129" s="51">
        <f>ROUND('[2]Pop tot et prov'!$O$25*([2]MWARO!C6/[2]MWARO!$D$22),0)</f>
        <v>29546</v>
      </c>
      <c r="D129" s="52">
        <f t="shared" si="18"/>
        <v>58041</v>
      </c>
      <c r="E129" s="51">
        <f>ROUND('[2]Pop tot et prov'!$O$26*([2]MWARO!B6/[2]MWARO!$D$22),0)</f>
        <v>28970</v>
      </c>
      <c r="F129" s="51">
        <f>ROUND('[2]Pop tot et prov'!$O$26*([2]MWARO!C6/[2]MWARO!$D$22),0)</f>
        <v>30038</v>
      </c>
      <c r="G129" s="52">
        <f t="shared" si="19"/>
        <v>59008</v>
      </c>
      <c r="H129" s="51">
        <f>ROUND('[2]Pop tot et prov'!$O$27*([2]MWARO!B6/[2]MWARO!$D$22),0)</f>
        <v>29458</v>
      </c>
      <c r="I129" s="51">
        <f>ROUND('[2]Pop tot et prov'!$O$27*([2]MWARO!C6/[2]MWARO!$D$22),0)</f>
        <v>30544</v>
      </c>
      <c r="J129" s="52">
        <f t="shared" si="20"/>
        <v>60002</v>
      </c>
      <c r="K129" s="8"/>
      <c r="L129" s="8"/>
      <c r="M129" s="8"/>
    </row>
    <row r="130" spans="1:13">
      <c r="A130" s="56" t="s">
        <v>25</v>
      </c>
      <c r="B130" s="51">
        <f>ROUND('[2]Pop tot et prov'!$O$25*([2]MWARO!B7/[2]MWARO!$D$22),0)</f>
        <v>27440</v>
      </c>
      <c r="C130" s="51">
        <f>ROUND('[2]Pop tot et prov'!$O$25*([2]MWARO!C7/[2]MWARO!$D$22),0)</f>
        <v>29596</v>
      </c>
      <c r="D130" s="52">
        <f t="shared" si="18"/>
        <v>57036</v>
      </c>
      <c r="E130" s="51">
        <f>ROUND('[2]Pop tot et prov'!$O$26*([2]MWARO!B7/[2]MWARO!$D$22),0)</f>
        <v>27897</v>
      </c>
      <c r="F130" s="51">
        <f>ROUND('[2]Pop tot et prov'!$O$26*([2]MWARO!C7/[2]MWARO!$D$22),0)</f>
        <v>30088</v>
      </c>
      <c r="G130" s="52">
        <f t="shared" si="19"/>
        <v>57985</v>
      </c>
      <c r="H130" s="51">
        <f>ROUND('[2]Pop tot et prov'!$O$27*([2]MWARO!B7/[2]MWARO!$D$22),0)</f>
        <v>28367</v>
      </c>
      <c r="I130" s="51">
        <f>ROUND('[2]Pop tot et prov'!$O$27*([2]MWARO!C7/[2]MWARO!$D$22),0)</f>
        <v>30596</v>
      </c>
      <c r="J130" s="52">
        <f t="shared" si="20"/>
        <v>58963</v>
      </c>
      <c r="K130" s="8"/>
      <c r="L130" s="8"/>
      <c r="M130" s="8"/>
    </row>
    <row r="131" spans="1:13">
      <c r="A131" s="56" t="s">
        <v>26</v>
      </c>
      <c r="B131" s="51">
        <f>ROUND('[2]Pop tot et prov'!$O$25*([2]MWARO!B8/[2]MWARO!$D$22),0)</f>
        <v>26831</v>
      </c>
      <c r="C131" s="51">
        <f>ROUND('[2]Pop tot et prov'!$O$25*([2]MWARO!C8/[2]MWARO!$D$22),0)</f>
        <v>30712</v>
      </c>
      <c r="D131" s="52">
        <f t="shared" si="18"/>
        <v>57543</v>
      </c>
      <c r="E131" s="51">
        <f>ROUND('[2]Pop tot et prov'!$O$26*([2]MWARO!B8/[2]MWARO!$D$22),0)</f>
        <v>27278</v>
      </c>
      <c r="F131" s="51">
        <f>ROUND('[2]Pop tot et prov'!$O$26*([2]MWARO!C8/[2]MWARO!$D$22),0)</f>
        <v>31224</v>
      </c>
      <c r="G131" s="52">
        <f t="shared" si="19"/>
        <v>58502</v>
      </c>
      <c r="H131" s="51">
        <f>ROUND('[2]Pop tot et prov'!$O$27*([2]MWARO!B8/[2]MWARO!$D$22),0)</f>
        <v>27737</v>
      </c>
      <c r="I131" s="51">
        <f>ROUND('[2]Pop tot et prov'!$O$27*([2]MWARO!C8/[2]MWARO!$D$22),0)</f>
        <v>31750</v>
      </c>
      <c r="J131" s="52">
        <f t="shared" si="20"/>
        <v>59487</v>
      </c>
      <c r="K131" s="8"/>
      <c r="L131" s="8"/>
      <c r="M131" s="8"/>
    </row>
    <row r="132" spans="1:13">
      <c r="A132" s="56" t="s">
        <v>27</v>
      </c>
      <c r="B132" s="51">
        <f>ROUND('[2]Pop tot et prov'!$O$25*([2]MWARO!B9/[2]MWARO!$D$22),0)</f>
        <v>19030</v>
      </c>
      <c r="C132" s="51">
        <f>ROUND('[2]Pop tot et prov'!$O$25*([2]MWARO!C9/[2]MWARO!$D$22),0)</f>
        <v>23544</v>
      </c>
      <c r="D132" s="52">
        <f t="shared" si="18"/>
        <v>42574</v>
      </c>
      <c r="E132" s="51">
        <f>ROUND('[2]Pop tot et prov'!$O$26*([2]MWARO!B9/[2]MWARO!$D$22),0)</f>
        <v>19346</v>
      </c>
      <c r="F132" s="51">
        <f>ROUND('[2]Pop tot et prov'!$O$26*([2]MWARO!C9/[2]MWARO!$D$22),0)</f>
        <v>23936</v>
      </c>
      <c r="G132" s="52">
        <f t="shared" si="19"/>
        <v>43282</v>
      </c>
      <c r="H132" s="51">
        <f>ROUND('[2]Pop tot et prov'!$O$27*([2]MWARO!B9/[2]MWARO!$D$22),0)</f>
        <v>19672</v>
      </c>
      <c r="I132" s="51">
        <f>ROUND('[2]Pop tot et prov'!$O$27*([2]MWARO!C9/[2]MWARO!$D$22),0)</f>
        <v>24339</v>
      </c>
      <c r="J132" s="52">
        <f t="shared" si="20"/>
        <v>44011</v>
      </c>
      <c r="K132" s="8"/>
      <c r="L132" s="8"/>
      <c r="M132" s="8"/>
    </row>
    <row r="133" spans="1:13">
      <c r="A133" s="56" t="s">
        <v>28</v>
      </c>
      <c r="B133" s="51">
        <f>ROUND('[2]Pop tot et prov'!$O$25*([2]MWARO!B10/[2]MWARO!$D$22),0)</f>
        <v>13363</v>
      </c>
      <c r="C133" s="51">
        <f>ROUND('[2]Pop tot et prov'!$O$25*([2]MWARO!C10/[2]MWARO!$D$22),0)</f>
        <v>17389</v>
      </c>
      <c r="D133" s="52">
        <f t="shared" si="18"/>
        <v>30752</v>
      </c>
      <c r="E133" s="51">
        <f>ROUND('[2]Pop tot et prov'!$O$26*([2]MWARO!B10/[2]MWARO!$D$22),0)</f>
        <v>13586</v>
      </c>
      <c r="F133" s="51">
        <f>ROUND('[2]Pop tot et prov'!$O$26*([2]MWARO!C10/[2]MWARO!$D$22),0)</f>
        <v>17679</v>
      </c>
      <c r="G133" s="52">
        <f t="shared" si="19"/>
        <v>31265</v>
      </c>
      <c r="H133" s="51">
        <f>ROUND('[2]Pop tot et prov'!$O$27*([2]MWARO!B10/[2]MWARO!$D$22),0)</f>
        <v>13815</v>
      </c>
      <c r="I133" s="51">
        <f>ROUND('[2]Pop tot et prov'!$O$27*([2]MWARO!C10/[2]MWARO!$D$22),0)</f>
        <v>17977</v>
      </c>
      <c r="J133" s="52">
        <f t="shared" si="20"/>
        <v>31792</v>
      </c>
      <c r="K133" s="8"/>
      <c r="L133" s="8"/>
      <c r="M133" s="8"/>
    </row>
    <row r="134" spans="1:13">
      <c r="A134" s="56" t="s">
        <v>29</v>
      </c>
      <c r="B134" s="51">
        <f>ROUND('[2]Pop tot et prov'!$O$25*([2]MWARO!B11/[2]MWARO!$D$22),0)</f>
        <v>9426</v>
      </c>
      <c r="C134" s="51">
        <f>ROUND('[2]Pop tot et prov'!$O$25*([2]MWARO!C11/[2]MWARO!$D$22),0)</f>
        <v>11471</v>
      </c>
      <c r="D134" s="52">
        <f t="shared" si="18"/>
        <v>20897</v>
      </c>
      <c r="E134" s="51">
        <f>ROUND('[2]Pop tot et prov'!$O$26*([2]MWARO!B11/[2]MWARO!$D$22),0)</f>
        <v>9583</v>
      </c>
      <c r="F134" s="51">
        <f>ROUND('[2]Pop tot et prov'!$O$26*([2]MWARO!C11/[2]MWARO!$D$22),0)</f>
        <v>11662</v>
      </c>
      <c r="G134" s="52">
        <f t="shared" si="19"/>
        <v>21245</v>
      </c>
      <c r="H134" s="51">
        <f>ROUND('[2]Pop tot et prov'!$O$27*([2]MWARO!B11/[2]MWARO!$D$22),0)</f>
        <v>9744</v>
      </c>
      <c r="I134" s="51">
        <f>ROUND('[2]Pop tot et prov'!$O$27*([2]MWARO!C11/[2]MWARO!$D$22),0)</f>
        <v>11858</v>
      </c>
      <c r="J134" s="52">
        <f t="shared" si="20"/>
        <v>21602</v>
      </c>
      <c r="K134" s="8"/>
      <c r="L134" s="8"/>
      <c r="M134" s="8"/>
    </row>
    <row r="135" spans="1:13">
      <c r="A135" s="56" t="s">
        <v>30</v>
      </c>
      <c r="B135" s="51">
        <f>ROUND('[2]Pop tot et prov'!$O$25*([2]MWARO!B12/[2]MWARO!$D$22),0)</f>
        <v>8897</v>
      </c>
      <c r="C135" s="51">
        <f>ROUND('[2]Pop tot et prov'!$O$25*([2]MWARO!C12/[2]MWARO!$D$22),0)</f>
        <v>10884</v>
      </c>
      <c r="D135" s="52">
        <f t="shared" si="18"/>
        <v>19781</v>
      </c>
      <c r="E135" s="51">
        <f>ROUND('[2]Pop tot et prov'!$O$26*([2]MWARO!B12/[2]MWARO!$D$22),0)</f>
        <v>9045</v>
      </c>
      <c r="F135" s="51">
        <f>ROUND('[2]Pop tot et prov'!$O$26*([2]MWARO!C12/[2]MWARO!$D$22),0)</f>
        <v>11066</v>
      </c>
      <c r="G135" s="52">
        <f t="shared" si="19"/>
        <v>20111</v>
      </c>
      <c r="H135" s="51">
        <f>ROUND('[2]Pop tot et prov'!$O$27*([2]MWARO!B12/[2]MWARO!$D$22),0)</f>
        <v>9198</v>
      </c>
      <c r="I135" s="51">
        <f>ROUND('[2]Pop tot et prov'!$O$27*([2]MWARO!C12/[2]MWARO!$D$22),0)</f>
        <v>11252</v>
      </c>
      <c r="J135" s="52">
        <f t="shared" si="20"/>
        <v>20450</v>
      </c>
      <c r="K135" s="8"/>
      <c r="L135" s="8"/>
      <c r="M135" s="8"/>
    </row>
    <row r="136" spans="1:13">
      <c r="A136" s="56" t="s">
        <v>31</v>
      </c>
      <c r="B136" s="51">
        <f>ROUND('[2]Pop tot et prov'!$O$25*([2]MWARO!B13/[2]MWARO!$D$22),0)</f>
        <v>8348</v>
      </c>
      <c r="C136" s="51">
        <f>ROUND('[2]Pop tot et prov'!$O$25*([2]MWARO!C13/[2]MWARO!$D$22),0)</f>
        <v>9837</v>
      </c>
      <c r="D136" s="52">
        <f t="shared" si="18"/>
        <v>18185</v>
      </c>
      <c r="E136" s="51">
        <f>ROUND('[2]Pop tot et prov'!$O$26*([2]MWARO!B13/[2]MWARO!$D$22),0)</f>
        <v>8487</v>
      </c>
      <c r="F136" s="51">
        <f>ROUND('[2]Pop tot et prov'!$O$26*([2]MWARO!C13/[2]MWARO!$D$22),0)</f>
        <v>10001</v>
      </c>
      <c r="G136" s="52">
        <f t="shared" si="19"/>
        <v>18488</v>
      </c>
      <c r="H136" s="51">
        <f>ROUND('[2]Pop tot et prov'!$O$27*([2]MWARO!B13/[2]MWARO!$D$22),0)</f>
        <v>8630</v>
      </c>
      <c r="I136" s="51">
        <f>ROUND('[2]Pop tot et prov'!$O$27*([2]MWARO!C13/[2]MWARO!$D$22),0)</f>
        <v>10169</v>
      </c>
      <c r="J136" s="52">
        <f t="shared" si="20"/>
        <v>18799</v>
      </c>
      <c r="K136" s="8"/>
      <c r="L136" s="8"/>
      <c r="M136" s="8"/>
    </row>
    <row r="137" spans="1:13">
      <c r="A137" s="56" t="s">
        <v>32</v>
      </c>
      <c r="B137" s="51">
        <f>ROUND('[2]Pop tot et prov'!$O$25*([2]MWARO!B14/[2]MWARO!$D$22),0)</f>
        <v>8377</v>
      </c>
      <c r="C137" s="51">
        <f>ROUND('[2]Pop tot et prov'!$O$25*([2]MWARO!C14/[2]MWARO!$D$22),0)</f>
        <v>8900</v>
      </c>
      <c r="D137" s="52">
        <f t="shared" si="18"/>
        <v>17277</v>
      </c>
      <c r="E137" s="51">
        <f>ROUND('[2]Pop tot et prov'!$O$26*([2]MWARO!B14/[2]MWARO!$D$22),0)</f>
        <v>8516</v>
      </c>
      <c r="F137" s="51">
        <f>ROUND('[2]Pop tot et prov'!$O$26*([2]MWARO!C14/[2]MWARO!$D$22),0)</f>
        <v>9048</v>
      </c>
      <c r="G137" s="52">
        <f t="shared" si="19"/>
        <v>17564</v>
      </c>
      <c r="H137" s="51">
        <f>ROUND('[2]Pop tot et prov'!$O$27*([2]MWARO!B14/[2]MWARO!$D$22),0)</f>
        <v>8659</v>
      </c>
      <c r="I137" s="51">
        <f>ROUND('[2]Pop tot et prov'!$O$27*([2]MWARO!C14/[2]MWARO!$D$22),0)</f>
        <v>9201</v>
      </c>
      <c r="J137" s="52">
        <f t="shared" si="20"/>
        <v>17860</v>
      </c>
      <c r="K137" s="8"/>
      <c r="L137" s="8"/>
      <c r="M137" s="8"/>
    </row>
    <row r="138" spans="1:13">
      <c r="A138" s="56" t="s">
        <v>33</v>
      </c>
      <c r="B138" s="51">
        <f>ROUND('[2]Pop tot et prov'!$O$25*([2]MWARO!B15/[2]MWARO!$D$22),0)</f>
        <v>7135</v>
      </c>
      <c r="C138" s="51">
        <f>ROUND('[2]Pop tot et prov'!$O$25*([2]MWARO!C15/[2]MWARO!$D$22),0)</f>
        <v>8256</v>
      </c>
      <c r="D138" s="52">
        <f t="shared" si="18"/>
        <v>15391</v>
      </c>
      <c r="E138" s="51">
        <f>ROUND('[2]Pop tot et prov'!$O$26*([2]MWARO!B15/[2]MWARO!$D$22),0)</f>
        <v>7253</v>
      </c>
      <c r="F138" s="51">
        <f>ROUND('[2]Pop tot et prov'!$O$26*([2]MWARO!C15/[2]MWARO!$D$22),0)</f>
        <v>8393</v>
      </c>
      <c r="G138" s="52">
        <f t="shared" si="19"/>
        <v>15646</v>
      </c>
      <c r="H138" s="51">
        <f>ROUND('[2]Pop tot et prov'!$O$27*([2]MWARO!B15/[2]MWARO!$D$22),0)</f>
        <v>7376</v>
      </c>
      <c r="I138" s="51">
        <f>ROUND('[2]Pop tot et prov'!$O$27*([2]MWARO!C15/[2]MWARO!$D$22),0)</f>
        <v>8535</v>
      </c>
      <c r="J138" s="52">
        <f t="shared" si="20"/>
        <v>15911</v>
      </c>
      <c r="K138" s="8"/>
      <c r="L138" s="8"/>
      <c r="M138" s="8"/>
    </row>
    <row r="139" spans="1:13">
      <c r="A139" s="56" t="s">
        <v>34</v>
      </c>
      <c r="B139" s="51">
        <f>ROUND('[2]Pop tot et prov'!$O$25*([2]MWARO!B16/[2]MWARO!$D$22),0)</f>
        <v>5101</v>
      </c>
      <c r="C139" s="51">
        <f>ROUND('[2]Pop tot et prov'!$O$25*([2]MWARO!C16/[2]MWARO!$D$22),0)</f>
        <v>4881</v>
      </c>
      <c r="D139" s="52">
        <f t="shared" si="18"/>
        <v>9982</v>
      </c>
      <c r="E139" s="51">
        <f>ROUND('[2]Pop tot et prov'!$O$26*([2]MWARO!B16/[2]MWARO!$D$22),0)</f>
        <v>5186</v>
      </c>
      <c r="F139" s="51">
        <f>ROUND('[2]Pop tot et prov'!$O$26*([2]MWARO!C16/[2]MWARO!$D$22),0)</f>
        <v>4962</v>
      </c>
      <c r="G139" s="52">
        <f t="shared" si="19"/>
        <v>10148</v>
      </c>
      <c r="H139" s="51">
        <f>ROUND('[2]Pop tot et prov'!$O$27*([2]MWARO!B16/[2]MWARO!$D$22),0)</f>
        <v>5273</v>
      </c>
      <c r="I139" s="51">
        <f>ROUND('[2]Pop tot et prov'!$O$27*([2]MWARO!C16/[2]MWARO!$D$22),0)</f>
        <v>5046</v>
      </c>
      <c r="J139" s="52">
        <f t="shared" si="20"/>
        <v>10319</v>
      </c>
      <c r="K139" s="8"/>
      <c r="L139" s="8"/>
      <c r="M139" s="8"/>
    </row>
    <row r="140" spans="1:13">
      <c r="A140" s="56" t="s">
        <v>35</v>
      </c>
      <c r="B140" s="51">
        <f>ROUND('[2]Pop tot et prov'!$O$25*([2]MWARO!B17/[2]MWARO!$D$22),0)</f>
        <v>3685</v>
      </c>
      <c r="C140" s="51">
        <f>ROUND('[2]Pop tot et prov'!$O$25*([2]MWARO!C17/[2]MWARO!$D$22),0)</f>
        <v>4150</v>
      </c>
      <c r="D140" s="52">
        <f t="shared" si="18"/>
        <v>7835</v>
      </c>
      <c r="E140" s="51">
        <f>ROUND('[2]Pop tot et prov'!$O$26*([2]MWARO!B17/[2]MWARO!$D$22),0)</f>
        <v>3747</v>
      </c>
      <c r="F140" s="51">
        <f>ROUND('[2]Pop tot et prov'!$O$26*([2]MWARO!C17/[2]MWARO!$D$22),0)</f>
        <v>4219</v>
      </c>
      <c r="G140" s="52">
        <f t="shared" si="19"/>
        <v>7966</v>
      </c>
      <c r="H140" s="51">
        <f>ROUND('[2]Pop tot et prov'!$O$27*([2]MWARO!B17/[2]MWARO!$D$22),0)</f>
        <v>3810</v>
      </c>
      <c r="I140" s="51">
        <f>ROUND('[2]Pop tot et prov'!$O$27*([2]MWARO!C17/[2]MWARO!$D$22),0)</f>
        <v>4290</v>
      </c>
      <c r="J140" s="52">
        <f t="shared" si="20"/>
        <v>8100</v>
      </c>
      <c r="K140" s="8"/>
      <c r="L140" s="8"/>
      <c r="M140" s="8"/>
    </row>
    <row r="141" spans="1:13">
      <c r="A141" s="56" t="s">
        <v>36</v>
      </c>
      <c r="B141" s="51">
        <f>ROUND('[2]Pop tot et prov'!$O$25*([2]MWARO!B18/[2]MWARO!$D$22),0)</f>
        <v>2648</v>
      </c>
      <c r="C141" s="51">
        <f>ROUND('[2]Pop tot et prov'!$O$25*([2]MWARO!C18/[2]MWARO!$D$22),0)</f>
        <v>2742</v>
      </c>
      <c r="D141" s="52">
        <f t="shared" si="18"/>
        <v>5390</v>
      </c>
      <c r="E141" s="51">
        <f>ROUND('[2]Pop tot et prov'!$O$26*([2]MWARO!B18/[2]MWARO!$D$22),0)</f>
        <v>2692</v>
      </c>
      <c r="F141" s="51">
        <f>ROUND('[2]Pop tot et prov'!$O$26*([2]MWARO!C18/[2]MWARO!$D$22),0)</f>
        <v>2788</v>
      </c>
      <c r="G141" s="52">
        <f t="shared" si="19"/>
        <v>5480</v>
      </c>
      <c r="H141" s="51">
        <f>ROUND('[2]Pop tot et prov'!$O$27*([2]MWARO!B18/[2]MWARO!$D$22),0)</f>
        <v>2737</v>
      </c>
      <c r="I141" s="51">
        <f>ROUND('[2]Pop tot et prov'!$O$27*([2]MWARO!C18/[2]MWARO!$D$22),0)</f>
        <v>2835</v>
      </c>
      <c r="J141" s="52">
        <f t="shared" si="20"/>
        <v>5572</v>
      </c>
      <c r="K141" s="8"/>
      <c r="L141" s="8"/>
      <c r="M141" s="8"/>
    </row>
    <row r="142" spans="1:13">
      <c r="A142" s="56" t="s">
        <v>37</v>
      </c>
      <c r="B142" s="51">
        <f>ROUND('[2]Pop tot et prov'!$O$25*([2]MWARO!B19/[2]MWARO!$D$22),0)</f>
        <v>2175</v>
      </c>
      <c r="C142" s="51">
        <f>ROUND('[2]Pop tot et prov'!$O$25*([2]MWARO!C19/[2]MWARO!$D$22),0)</f>
        <v>2752</v>
      </c>
      <c r="D142" s="52">
        <f t="shared" si="18"/>
        <v>4927</v>
      </c>
      <c r="E142" s="51">
        <f>ROUND('[2]Pop tot et prov'!$O$26*([2]MWARO!B19/[2]MWARO!$D$22),0)</f>
        <v>2211</v>
      </c>
      <c r="F142" s="51">
        <f>ROUND('[2]Pop tot et prov'!$O$26*([2]MWARO!C19/[2]MWARO!$D$22),0)</f>
        <v>2798</v>
      </c>
      <c r="G142" s="52">
        <f t="shared" si="19"/>
        <v>5009</v>
      </c>
      <c r="H142" s="51">
        <f>ROUND('[2]Pop tot et prov'!$O$27*([2]MWARO!B19/[2]MWARO!$D$22),0)</f>
        <v>2249</v>
      </c>
      <c r="I142" s="51">
        <f>ROUND('[2]Pop tot et prov'!$O$27*([2]MWARO!C19/[2]MWARO!$D$22),0)</f>
        <v>2845</v>
      </c>
      <c r="J142" s="52">
        <f t="shared" si="20"/>
        <v>5094</v>
      </c>
      <c r="K142" s="8"/>
      <c r="L142" s="8"/>
      <c r="M142" s="8"/>
    </row>
    <row r="143" spans="1:13">
      <c r="A143" s="56" t="s">
        <v>38</v>
      </c>
      <c r="B143" s="51">
        <f>ROUND('[2]Pop tot et prov'!$O$25*([2]MWARO!B20/[2]MWARO!$D$22),0)</f>
        <v>1460</v>
      </c>
      <c r="C143" s="51">
        <f>ROUND('[2]Pop tot et prov'!$O$25*([2]MWARO!C20/[2]MWARO!$D$22),0)</f>
        <v>1353</v>
      </c>
      <c r="D143" s="52">
        <f t="shared" si="18"/>
        <v>2813</v>
      </c>
      <c r="E143" s="51">
        <f>ROUND('[2]Pop tot et prov'!$O$26*([2]MWARO!B20/[2]MWARO!$D$22),0)</f>
        <v>1485</v>
      </c>
      <c r="F143" s="51">
        <f>ROUND('[2]Pop tot et prov'!$O$26*([2]MWARO!C20/[2]MWARO!$D$22),0)</f>
        <v>1375</v>
      </c>
      <c r="G143" s="52">
        <f t="shared" si="19"/>
        <v>2860</v>
      </c>
      <c r="H143" s="51">
        <f>ROUND('[2]Pop tot et prov'!$O$27*([2]MWARO!B20/[2]MWARO!$D$22),0)</f>
        <v>1510</v>
      </c>
      <c r="I143" s="51">
        <f>ROUND('[2]Pop tot et prov'!$O$27*([2]MWARO!C20/[2]MWARO!$D$22),0)</f>
        <v>1398</v>
      </c>
      <c r="J143" s="52">
        <f t="shared" si="20"/>
        <v>2908</v>
      </c>
      <c r="K143" s="8"/>
      <c r="L143" s="8"/>
      <c r="M143" s="8"/>
    </row>
    <row r="144" spans="1:13">
      <c r="A144" s="56" t="s">
        <v>39</v>
      </c>
      <c r="B144" s="51">
        <f>ROUND('[2]Pop tot et prov'!$O$25*([2]MWARO!B21/[2]MWARO!$D$22),0)</f>
        <v>2052</v>
      </c>
      <c r="C144" s="51">
        <f>ROUND('[2]Pop tot et prov'!$O$25*([2]MWARO!C21/[2]MWARO!$D$22),0)</f>
        <v>2026</v>
      </c>
      <c r="D144" s="52">
        <f t="shared" si="18"/>
        <v>4078</v>
      </c>
      <c r="E144" s="51">
        <f>ROUND('[2]Pop tot et prov'!$O$26*([2]MWARO!B21/[2]MWARO!$D$22),0)</f>
        <v>2086</v>
      </c>
      <c r="F144" s="51">
        <f>ROUND('[2]Pop tot et prov'!$O$26*([2]MWARO!C21/[2]MWARO!$D$22),0)</f>
        <v>2060</v>
      </c>
      <c r="G144" s="52">
        <f t="shared" si="19"/>
        <v>4146</v>
      </c>
      <c r="H144" s="51">
        <f>ROUND('[2]Pop tot et prov'!$O$27*([2]MWARO!B21/[2]MWARO!$D$22),0)</f>
        <v>2121</v>
      </c>
      <c r="I144" s="51">
        <f>ROUND('[2]Pop tot et prov'!$O$27*([2]MWARO!C21/[2]MWARO!$D$22),0)</f>
        <v>2094</v>
      </c>
      <c r="J144" s="52">
        <f t="shared" si="20"/>
        <v>4215</v>
      </c>
      <c r="K144" s="8"/>
      <c r="L144" s="8"/>
      <c r="M144" s="8"/>
    </row>
    <row r="145" spans="1:13">
      <c r="A145" s="49" t="s">
        <v>20</v>
      </c>
      <c r="B145" s="51">
        <f>SUM(B128:B144)</f>
        <v>207106</v>
      </c>
      <c r="C145" s="55">
        <f>SUM(C128:C144)</f>
        <v>231712</v>
      </c>
      <c r="D145" s="52">
        <f t="shared" si="18"/>
        <v>438818</v>
      </c>
      <c r="E145" s="51">
        <f>SUM(E128:E144)</f>
        <v>210555</v>
      </c>
      <c r="F145" s="55">
        <f>SUM(F128:F144)</f>
        <v>235571</v>
      </c>
      <c r="G145" s="52">
        <f t="shared" si="19"/>
        <v>446126</v>
      </c>
      <c r="H145" s="51">
        <f>SUM(H128:H144)</f>
        <v>214102</v>
      </c>
      <c r="I145" s="55">
        <f>SUM(I128:I144)</f>
        <v>239540</v>
      </c>
      <c r="J145" s="52">
        <f t="shared" si="20"/>
        <v>453642</v>
      </c>
      <c r="K145" s="8"/>
      <c r="L145" s="8"/>
      <c r="M145" s="8"/>
    </row>
    <row r="146" spans="1:13">
      <c r="A146" s="73"/>
      <c r="B146" s="72"/>
      <c r="C146" s="72"/>
      <c r="D146" s="72"/>
      <c r="E146" s="72"/>
      <c r="F146" s="72"/>
      <c r="G146" s="72"/>
      <c r="H146" s="72"/>
      <c r="I146" s="72"/>
      <c r="J146" s="72"/>
    </row>
  </sheetData>
  <mergeCells count="29">
    <mergeCell ref="K3:M3"/>
    <mergeCell ref="E126:G126"/>
    <mergeCell ref="H126:J126"/>
    <mergeCell ref="B126:D126"/>
    <mergeCell ref="K54:M54"/>
    <mergeCell ref="B54:D54"/>
    <mergeCell ref="B105:D105"/>
    <mergeCell ref="K24:M24"/>
    <mergeCell ref="E75:G75"/>
    <mergeCell ref="H75:J75"/>
    <mergeCell ref="E24:G24"/>
    <mergeCell ref="E3:G3"/>
    <mergeCell ref="H3:J3"/>
    <mergeCell ref="A126:A127"/>
    <mergeCell ref="H105:J105"/>
    <mergeCell ref="K105:M105"/>
    <mergeCell ref="A3:A4"/>
    <mergeCell ref="B3:D3"/>
    <mergeCell ref="E54:G54"/>
    <mergeCell ref="H54:J54"/>
    <mergeCell ref="A54:A55"/>
    <mergeCell ref="H24:J24"/>
    <mergeCell ref="A24:A25"/>
    <mergeCell ref="B24:D24"/>
    <mergeCell ref="A105:A106"/>
    <mergeCell ref="K75:M75"/>
    <mergeCell ref="E105:G105"/>
    <mergeCell ref="A75:A76"/>
    <mergeCell ref="B75:D75"/>
  </mergeCells>
  <pageMargins left="0.70866141732283472" right="0.70866141732283472" top="0.74803149606299213" bottom="0.74803149606299213" header="0.31496062992125984" footer="0.31496062992125984"/>
  <pageSetup paperSize="9" firstPageNumber="44" orientation="portrait" useFirstPageNumber="1" horizontalDpi="1200" verticalDpi="1200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6"/>
  <sheetViews>
    <sheetView topLeftCell="A112" workbookViewId="0">
      <selection activeCell="K104" sqref="K104"/>
    </sheetView>
  </sheetViews>
  <sheetFormatPr baseColWidth="10" defaultRowHeight="15"/>
  <cols>
    <col min="1" max="1" width="7" customWidth="1"/>
    <col min="2" max="2" width="6.42578125" customWidth="1"/>
    <col min="3" max="3" width="6.5703125" customWidth="1"/>
    <col min="4" max="4" width="6.7109375" customWidth="1"/>
    <col min="5" max="5" width="5.85546875" customWidth="1"/>
    <col min="6" max="6" width="6.42578125" customWidth="1"/>
    <col min="7" max="7" width="6.85546875" customWidth="1"/>
    <col min="8" max="8" width="5.85546875" customWidth="1"/>
    <col min="9" max="9" width="6.28515625" customWidth="1"/>
    <col min="10" max="10" width="6.7109375" customWidth="1"/>
    <col min="11" max="11" width="5.85546875" customWidth="1"/>
    <col min="12" max="12" width="6.28515625" customWidth="1"/>
    <col min="13" max="13" width="6.7109375" customWidth="1"/>
  </cols>
  <sheetData>
    <row r="1" spans="1:13">
      <c r="A1" s="7" t="s">
        <v>53</v>
      </c>
      <c r="B1" s="44"/>
      <c r="C1" s="7"/>
      <c r="D1" s="7"/>
      <c r="E1" s="7"/>
      <c r="F1" s="7"/>
      <c r="G1" s="7"/>
      <c r="H1" s="7"/>
      <c r="I1" s="7"/>
      <c r="J1" s="7"/>
      <c r="K1" s="8"/>
      <c r="L1" s="8"/>
      <c r="M1" s="8"/>
    </row>
    <row r="2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>
      <c r="A3" s="116" t="s">
        <v>21</v>
      </c>
      <c r="B3" s="117">
        <v>2008</v>
      </c>
      <c r="C3" s="117"/>
      <c r="D3" s="117"/>
      <c r="E3" s="108">
        <v>2009</v>
      </c>
      <c r="F3" s="108"/>
      <c r="G3" s="108"/>
      <c r="H3" s="108">
        <v>2010</v>
      </c>
      <c r="I3" s="108"/>
      <c r="J3" s="108"/>
      <c r="K3" s="117">
        <v>2011</v>
      </c>
      <c r="L3" s="117"/>
      <c r="M3" s="117"/>
    </row>
    <row r="4" spans="1:13" ht="15" customHeight="1">
      <c r="A4" s="116"/>
      <c r="B4" s="49" t="s">
        <v>57</v>
      </c>
      <c r="C4" s="49" t="s">
        <v>58</v>
      </c>
      <c r="D4" s="49" t="s">
        <v>59</v>
      </c>
      <c r="E4" s="49" t="s">
        <v>57</v>
      </c>
      <c r="F4" s="49" t="s">
        <v>58</v>
      </c>
      <c r="G4" s="49" t="s">
        <v>59</v>
      </c>
      <c r="H4" s="49" t="s">
        <v>57</v>
      </c>
      <c r="I4" s="49" t="s">
        <v>58</v>
      </c>
      <c r="J4" s="49" t="s">
        <v>59</v>
      </c>
      <c r="K4" s="49" t="s">
        <v>57</v>
      </c>
      <c r="L4" s="49" t="s">
        <v>58</v>
      </c>
      <c r="M4" s="49" t="s">
        <v>59</v>
      </c>
    </row>
    <row r="5" spans="1:13">
      <c r="A5" s="50" t="s">
        <v>23</v>
      </c>
      <c r="B5" s="55">
        <v>57016</v>
      </c>
      <c r="C5" s="55">
        <v>58909</v>
      </c>
      <c r="D5" s="55">
        <v>115925</v>
      </c>
      <c r="E5" s="51">
        <f>ROUND('[2]Pop tot et prov'!$P$6*([2]NGOZI!B5/[2]NGOZI!$D$22),0)</f>
        <v>58498</v>
      </c>
      <c r="F5" s="51">
        <f>ROUND('[2]Pop tot et prov'!$P$6*([2]NGOZI!C5/[2]NGOZI!$D$22),0)</f>
        <v>60440</v>
      </c>
      <c r="G5" s="52">
        <f t="shared" ref="G5:G22" si="0">SUM(E5:F5)</f>
        <v>118938</v>
      </c>
      <c r="H5" s="51">
        <f>ROUND('[2]Pop tot et prov'!$P$7*([2]NGOZI!B5/[2]NGOZI!$D$22),0)</f>
        <v>60089</v>
      </c>
      <c r="I5" s="51">
        <f>ROUND('[2]Pop tot et prov'!$P$7*([2]NGOZI!C5/[2]NGOZI!$D$22),0)</f>
        <v>62084</v>
      </c>
      <c r="J5" s="52">
        <f t="shared" ref="J5:J22" si="1">SUM(H5:I5)</f>
        <v>122173</v>
      </c>
      <c r="K5" s="51">
        <f>ROUND('[2]Pop tot et prov'!$P$8*([2]NGOZI!B5/[2]NGOZI!$D$22),0)</f>
        <v>61785</v>
      </c>
      <c r="L5" s="51">
        <f>ROUND('[2]Pop tot et prov'!$P$8*([2]NGOZI!C5/[2]NGOZI!$D$22),0)</f>
        <v>63836</v>
      </c>
      <c r="M5" s="52">
        <f t="shared" ref="M5:M22" si="2">SUM(K5:L5)</f>
        <v>125621</v>
      </c>
    </row>
    <row r="6" spans="1:13">
      <c r="A6" s="50" t="s">
        <v>24</v>
      </c>
      <c r="B6" s="55">
        <v>44707</v>
      </c>
      <c r="C6" s="55">
        <v>46342</v>
      </c>
      <c r="D6" s="55">
        <v>91049</v>
      </c>
      <c r="E6" s="51">
        <f>ROUND('[2]Pop tot et prov'!$P$6*([2]NGOZI!B6/[2]NGOZI!$D$22),0)</f>
        <v>45869</v>
      </c>
      <c r="F6" s="51">
        <f>ROUND('[2]Pop tot et prov'!$P$6*([2]NGOZI!C6/[2]NGOZI!$D$22),0)</f>
        <v>47547</v>
      </c>
      <c r="G6" s="52">
        <f t="shared" si="0"/>
        <v>93416</v>
      </c>
      <c r="H6" s="51">
        <f>ROUND('[2]Pop tot et prov'!$P$7*([2]NGOZI!B6/[2]NGOZI!$D$22),0)</f>
        <v>47117</v>
      </c>
      <c r="I6" s="51">
        <f>ROUND('[2]Pop tot et prov'!$P$7*([2]NGOZI!C6/[2]NGOZI!$D$22),0)</f>
        <v>48840</v>
      </c>
      <c r="J6" s="52">
        <f t="shared" si="1"/>
        <v>95957</v>
      </c>
      <c r="K6" s="51">
        <f>ROUND('[2]Pop tot et prov'!$P$8*([2]NGOZI!B6/[2]NGOZI!$D$22),0)</f>
        <v>48446</v>
      </c>
      <c r="L6" s="51">
        <f>ROUND('[2]Pop tot et prov'!$P$8*([2]NGOZI!C6/[2]NGOZI!$D$22),0)</f>
        <v>50218</v>
      </c>
      <c r="M6" s="52">
        <f t="shared" si="2"/>
        <v>98664</v>
      </c>
    </row>
    <row r="7" spans="1:13">
      <c r="A7" s="46" t="s">
        <v>25</v>
      </c>
      <c r="B7" s="55">
        <v>42409</v>
      </c>
      <c r="C7" s="55">
        <v>44298</v>
      </c>
      <c r="D7" s="55">
        <v>86707</v>
      </c>
      <c r="E7" s="51">
        <f>ROUND('[2]Pop tot et prov'!$P$6*([2]NGOZI!B7/[2]NGOZI!$D$22),0)</f>
        <v>43511</v>
      </c>
      <c r="F7" s="51">
        <f>ROUND('[2]Pop tot et prov'!$P$6*([2]NGOZI!C7/[2]NGOZI!$D$22),0)</f>
        <v>45449</v>
      </c>
      <c r="G7" s="52">
        <f t="shared" si="0"/>
        <v>88960</v>
      </c>
      <c r="H7" s="51">
        <f>ROUND('[2]Pop tot et prov'!$P$7*([2]NGOZI!B7/[2]NGOZI!$D$22),0)</f>
        <v>44695</v>
      </c>
      <c r="I7" s="51">
        <f>ROUND('[2]Pop tot et prov'!$P$7*([2]NGOZI!C7/[2]NGOZI!$D$22),0)</f>
        <v>46686</v>
      </c>
      <c r="J7" s="52">
        <f t="shared" si="1"/>
        <v>91381</v>
      </c>
      <c r="K7" s="51">
        <f>ROUND('[2]Pop tot et prov'!$P$8*([2]NGOZI!B7/[2]NGOZI!$D$22),0)</f>
        <v>45956</v>
      </c>
      <c r="L7" s="51">
        <f>ROUND('[2]Pop tot et prov'!$P$8*([2]NGOZI!C7/[2]NGOZI!$D$22),0)</f>
        <v>48003</v>
      </c>
      <c r="M7" s="52">
        <f t="shared" si="2"/>
        <v>93959</v>
      </c>
    </row>
    <row r="8" spans="1:13">
      <c r="A8" s="46" t="s">
        <v>26</v>
      </c>
      <c r="B8" s="55">
        <v>37547</v>
      </c>
      <c r="C8" s="55">
        <v>41930</v>
      </c>
      <c r="D8" s="55">
        <v>79477</v>
      </c>
      <c r="E8" s="51">
        <f>ROUND('[2]Pop tot et prov'!$P$6*([2]NGOZI!B8/[2]NGOZI!$D$22),0)</f>
        <v>38523</v>
      </c>
      <c r="F8" s="51">
        <f>ROUND('[2]Pop tot et prov'!$P$6*([2]NGOZI!C8/[2]NGOZI!$D$22),0)</f>
        <v>43020</v>
      </c>
      <c r="G8" s="52">
        <f t="shared" si="0"/>
        <v>81543</v>
      </c>
      <c r="H8" s="51">
        <f>ROUND('[2]Pop tot et prov'!$P$7*([2]NGOZI!B8/[2]NGOZI!$D$22),0)</f>
        <v>39571</v>
      </c>
      <c r="I8" s="51">
        <f>ROUND('[2]Pop tot et prov'!$P$7*([2]NGOZI!C8/[2]NGOZI!$D$22),0)</f>
        <v>44190</v>
      </c>
      <c r="J8" s="52">
        <f t="shared" si="1"/>
        <v>83761</v>
      </c>
      <c r="K8" s="51">
        <f>ROUND('[2]Pop tot et prov'!$P$8*([2]NGOZI!B8/[2]NGOZI!$D$22),0)</f>
        <v>40687</v>
      </c>
      <c r="L8" s="51">
        <f>ROUND('[2]Pop tot et prov'!$P$8*([2]NGOZI!C8/[2]NGOZI!$D$22),0)</f>
        <v>45437</v>
      </c>
      <c r="M8" s="52">
        <f t="shared" si="2"/>
        <v>86124</v>
      </c>
    </row>
    <row r="9" spans="1:13">
      <c r="A9" s="46" t="s">
        <v>27</v>
      </c>
      <c r="B9" s="55">
        <v>27534</v>
      </c>
      <c r="C9" s="55">
        <v>33587</v>
      </c>
      <c r="D9" s="55">
        <v>61121</v>
      </c>
      <c r="E9" s="51">
        <f>ROUND('[2]Pop tot et prov'!$P$6*([2]NGOZI!B9/[2]NGOZI!$D$22),0)</f>
        <v>28250</v>
      </c>
      <c r="F9" s="51">
        <f>ROUND('[2]Pop tot et prov'!$P$6*([2]NGOZI!C9/[2]NGOZI!$D$22),0)</f>
        <v>34460</v>
      </c>
      <c r="G9" s="52">
        <f t="shared" si="0"/>
        <v>62710</v>
      </c>
      <c r="H9" s="51">
        <f>ROUND('[2]Pop tot et prov'!$P$7*([2]NGOZI!B9/[2]NGOZI!$D$22),0)</f>
        <v>29018</v>
      </c>
      <c r="I9" s="51">
        <f>ROUND('[2]Pop tot et prov'!$P$7*([2]NGOZI!C9/[2]NGOZI!$D$22),0)</f>
        <v>35397</v>
      </c>
      <c r="J9" s="52">
        <f t="shared" si="1"/>
        <v>64415</v>
      </c>
      <c r="K9" s="51">
        <f>ROUND('[2]Pop tot et prov'!$P$8*([2]NGOZI!B9/[2]NGOZI!$D$22),0)</f>
        <v>29837</v>
      </c>
      <c r="L9" s="51">
        <f>ROUND('[2]Pop tot et prov'!$P$8*([2]NGOZI!C9/[2]NGOZI!$D$22),0)</f>
        <v>36396</v>
      </c>
      <c r="M9" s="52">
        <f t="shared" si="2"/>
        <v>66233</v>
      </c>
    </row>
    <row r="10" spans="1:13">
      <c r="A10" s="46" t="s">
        <v>28</v>
      </c>
      <c r="B10" s="55">
        <v>23504</v>
      </c>
      <c r="C10" s="55">
        <v>24570</v>
      </c>
      <c r="D10" s="55">
        <v>48074</v>
      </c>
      <c r="E10" s="51">
        <f>ROUND('[2]Pop tot et prov'!$P$6*([2]NGOZI!B10/[2]NGOZI!$D$22),0)</f>
        <v>24115</v>
      </c>
      <c r="F10" s="51">
        <f>ROUND('[2]Pop tot et prov'!$P$6*([2]NGOZI!C10/[2]NGOZI!$D$22),0)</f>
        <v>25209</v>
      </c>
      <c r="G10" s="52">
        <f t="shared" si="0"/>
        <v>49324</v>
      </c>
      <c r="H10" s="51">
        <f>ROUND('[2]Pop tot et prov'!$P$7*([2]NGOZI!B10/[2]NGOZI!$D$22),0)</f>
        <v>24771</v>
      </c>
      <c r="I10" s="51">
        <f>ROUND('[2]Pop tot et prov'!$P$7*([2]NGOZI!C10/[2]NGOZI!$D$22),0)</f>
        <v>25894</v>
      </c>
      <c r="J10" s="52">
        <f t="shared" si="1"/>
        <v>50665</v>
      </c>
      <c r="K10" s="51">
        <f>ROUND('[2]Pop tot et prov'!$P$8*([2]NGOZI!B10/[2]NGOZI!$D$22),0)</f>
        <v>25470</v>
      </c>
      <c r="L10" s="51">
        <f>ROUND('[2]Pop tot et prov'!$P$8*([2]NGOZI!C10/[2]NGOZI!$D$22),0)</f>
        <v>26625</v>
      </c>
      <c r="M10" s="52">
        <f t="shared" si="2"/>
        <v>52095</v>
      </c>
    </row>
    <row r="11" spans="1:13">
      <c r="A11" s="46" t="s">
        <v>29</v>
      </c>
      <c r="B11" s="55">
        <v>16623</v>
      </c>
      <c r="C11" s="55">
        <v>16913</v>
      </c>
      <c r="D11" s="55">
        <v>33536</v>
      </c>
      <c r="E11" s="51">
        <f>ROUND('[2]Pop tot et prov'!$P$6*([2]NGOZI!B11/[2]NGOZI!$D$22),0)</f>
        <v>17055</v>
      </c>
      <c r="F11" s="51">
        <f>ROUND('[2]Pop tot et prov'!$P$6*([2]NGOZI!C11/[2]NGOZI!$D$22),0)</f>
        <v>17353</v>
      </c>
      <c r="G11" s="52">
        <f t="shared" si="0"/>
        <v>34408</v>
      </c>
      <c r="H11" s="51">
        <f>ROUND('[2]Pop tot et prov'!$P$7*([2]NGOZI!B11/[2]NGOZI!$D$22),0)</f>
        <v>17519</v>
      </c>
      <c r="I11" s="51">
        <f>ROUND('[2]Pop tot et prov'!$P$7*([2]NGOZI!C11/[2]NGOZI!$D$22),0)</f>
        <v>17825</v>
      </c>
      <c r="J11" s="52">
        <f t="shared" si="1"/>
        <v>35344</v>
      </c>
      <c r="K11" s="51">
        <f>ROUND('[2]Pop tot et prov'!$P$8*([2]NGOZI!B11/[2]NGOZI!$D$22),0)</f>
        <v>18013</v>
      </c>
      <c r="L11" s="51">
        <f>ROUND('[2]Pop tot et prov'!$P$8*([2]NGOZI!C11/[2]NGOZI!$D$22),0)</f>
        <v>18328</v>
      </c>
      <c r="M11" s="52">
        <f t="shared" si="2"/>
        <v>36341</v>
      </c>
    </row>
    <row r="12" spans="1:13">
      <c r="A12" s="46" t="s">
        <v>30</v>
      </c>
      <c r="B12" s="55">
        <v>15581</v>
      </c>
      <c r="C12" s="55">
        <v>15494</v>
      </c>
      <c r="D12" s="55">
        <v>31075</v>
      </c>
      <c r="E12" s="51">
        <f>ROUND('[2]Pop tot et prov'!$P$6*([2]NGOZI!B12/[2]NGOZI!$D$22),0)</f>
        <v>15986</v>
      </c>
      <c r="F12" s="51">
        <f>ROUND('[2]Pop tot et prov'!$P$6*([2]NGOZI!C12/[2]NGOZI!$D$22),0)</f>
        <v>15897</v>
      </c>
      <c r="G12" s="52">
        <f t="shared" si="0"/>
        <v>31883</v>
      </c>
      <c r="H12" s="51">
        <f>ROUND('[2]Pop tot et prov'!$P$7*([2]NGOZI!B12/[2]NGOZI!$D$22),0)</f>
        <v>16421</v>
      </c>
      <c r="I12" s="51">
        <f>ROUND('[2]Pop tot et prov'!$P$7*([2]NGOZI!C12/[2]NGOZI!$D$22),0)</f>
        <v>16329</v>
      </c>
      <c r="J12" s="52">
        <f t="shared" si="1"/>
        <v>32750</v>
      </c>
      <c r="K12" s="51">
        <f>ROUND('[2]Pop tot et prov'!$P$8*([2]NGOZI!B12/[2]NGOZI!$D$22),0)</f>
        <v>16884</v>
      </c>
      <c r="L12" s="51">
        <f>ROUND('[2]Pop tot et prov'!$P$8*([2]NGOZI!C12/[2]NGOZI!$D$22),0)</f>
        <v>16790</v>
      </c>
      <c r="M12" s="52">
        <f t="shared" si="2"/>
        <v>33674</v>
      </c>
    </row>
    <row r="13" spans="1:13">
      <c r="A13" s="46" t="s">
        <v>31</v>
      </c>
      <c r="B13" s="55">
        <v>13113</v>
      </c>
      <c r="C13" s="55">
        <v>12776</v>
      </c>
      <c r="D13" s="55">
        <v>25889</v>
      </c>
      <c r="E13" s="51">
        <f>ROUND('[2]Pop tot et prov'!$P$6*([2]NGOZI!B13/[2]NGOZI!$D$22),0)</f>
        <v>13454</v>
      </c>
      <c r="F13" s="51">
        <f>ROUND('[2]Pop tot et prov'!$P$6*([2]NGOZI!C13/[2]NGOZI!$D$22),0)</f>
        <v>13108</v>
      </c>
      <c r="G13" s="52">
        <f t="shared" si="0"/>
        <v>26562</v>
      </c>
      <c r="H13" s="51">
        <f>ROUND('[2]Pop tot et prov'!$P$7*([2]NGOZI!B13/[2]NGOZI!$D$22),0)</f>
        <v>13820</v>
      </c>
      <c r="I13" s="51">
        <f>ROUND('[2]Pop tot et prov'!$P$7*([2]NGOZI!C13/[2]NGOZI!$D$22),0)</f>
        <v>13465</v>
      </c>
      <c r="J13" s="52">
        <f t="shared" si="1"/>
        <v>27285</v>
      </c>
      <c r="K13" s="51">
        <f>ROUND('[2]Pop tot et prov'!$P$8*([2]NGOZI!B13/[2]NGOZI!$D$22),0)</f>
        <v>14210</v>
      </c>
      <c r="L13" s="51">
        <f>ROUND('[2]Pop tot et prov'!$P$8*([2]NGOZI!C13/[2]NGOZI!$D$22),0)</f>
        <v>13845</v>
      </c>
      <c r="M13" s="52">
        <f t="shared" si="2"/>
        <v>28055</v>
      </c>
    </row>
    <row r="14" spans="1:13">
      <c r="A14" s="46" t="s">
        <v>32</v>
      </c>
      <c r="B14" s="55">
        <v>12641</v>
      </c>
      <c r="C14" s="55">
        <v>11386</v>
      </c>
      <c r="D14" s="55">
        <v>24027</v>
      </c>
      <c r="E14" s="51">
        <f>ROUND('[2]Pop tot et prov'!$P$6*([2]NGOZI!B14/[2]NGOZI!$D$22),0)</f>
        <v>12970</v>
      </c>
      <c r="F14" s="51">
        <f>ROUND('[2]Pop tot et prov'!$P$6*([2]NGOZI!C14/[2]NGOZI!$D$22),0)</f>
        <v>11682</v>
      </c>
      <c r="G14" s="52">
        <f t="shared" si="0"/>
        <v>24652</v>
      </c>
      <c r="H14" s="51">
        <f>ROUND('[2]Pop tot et prov'!$P$7*([2]NGOZI!B14/[2]NGOZI!$D$22),0)</f>
        <v>13322</v>
      </c>
      <c r="I14" s="51">
        <f>ROUND('[2]Pop tot et prov'!$P$7*([2]NGOZI!C14/[2]NGOZI!$D$22),0)</f>
        <v>12000</v>
      </c>
      <c r="J14" s="52">
        <f t="shared" si="1"/>
        <v>25322</v>
      </c>
      <c r="K14" s="51">
        <f>ROUND('[2]Pop tot et prov'!$P$8*([2]NGOZI!B14/[2]NGOZI!$D$22),0)</f>
        <v>13698</v>
      </c>
      <c r="L14" s="51">
        <f>ROUND('[2]Pop tot et prov'!$P$8*([2]NGOZI!C14/[2]NGOZI!$D$22),0)</f>
        <v>12338</v>
      </c>
      <c r="M14" s="52">
        <f t="shared" si="2"/>
        <v>26036</v>
      </c>
    </row>
    <row r="15" spans="1:13">
      <c r="A15" s="46" t="s">
        <v>33</v>
      </c>
      <c r="B15" s="55">
        <v>10196</v>
      </c>
      <c r="C15" s="55">
        <v>9990</v>
      </c>
      <c r="D15" s="55">
        <v>20186</v>
      </c>
      <c r="E15" s="51">
        <f>ROUND('[2]Pop tot et prov'!$P$6*([2]NGOZI!B15/[2]NGOZI!$D$22),0)</f>
        <v>10461</v>
      </c>
      <c r="F15" s="51">
        <f>ROUND('[2]Pop tot et prov'!$P$6*([2]NGOZI!C15/[2]NGOZI!$D$22),0)</f>
        <v>10250</v>
      </c>
      <c r="G15" s="52">
        <f t="shared" si="0"/>
        <v>20711</v>
      </c>
      <c r="H15" s="51">
        <f>ROUND('[2]Pop tot et prov'!$P$7*([2]NGOZI!B15/[2]NGOZI!$D$22),0)</f>
        <v>10746</v>
      </c>
      <c r="I15" s="51">
        <f>ROUND('[2]Pop tot et prov'!$P$7*([2]NGOZI!C15/[2]NGOZI!$D$22),0)</f>
        <v>10528</v>
      </c>
      <c r="J15" s="52">
        <f t="shared" si="1"/>
        <v>21274</v>
      </c>
      <c r="K15" s="51">
        <f>ROUND('[2]Pop tot et prov'!$P$8*([2]NGOZI!B15/[2]NGOZI!$D$22),0)</f>
        <v>11049</v>
      </c>
      <c r="L15" s="51">
        <f>ROUND('[2]Pop tot et prov'!$P$8*([2]NGOZI!C15/[2]NGOZI!$D$22),0)</f>
        <v>10826</v>
      </c>
      <c r="M15" s="52">
        <f t="shared" si="2"/>
        <v>21875</v>
      </c>
    </row>
    <row r="16" spans="1:13">
      <c r="A16" s="46" t="s">
        <v>34</v>
      </c>
      <c r="B16" s="55">
        <v>6781</v>
      </c>
      <c r="C16" s="55">
        <v>5549</v>
      </c>
      <c r="D16" s="55">
        <v>12330</v>
      </c>
      <c r="E16" s="51">
        <f>ROUND('[2]Pop tot et prov'!$P$6*([2]NGOZI!B16/[2]NGOZI!$D$22),0)</f>
        <v>6957</v>
      </c>
      <c r="F16" s="51">
        <f>ROUND('[2]Pop tot et prov'!$P$6*([2]NGOZI!C16/[2]NGOZI!$D$22),0)</f>
        <v>5693</v>
      </c>
      <c r="G16" s="52">
        <f t="shared" si="0"/>
        <v>12650</v>
      </c>
      <c r="H16" s="51">
        <f>ROUND('[2]Pop tot et prov'!$P$7*([2]NGOZI!B16/[2]NGOZI!$D$22),0)</f>
        <v>7146</v>
      </c>
      <c r="I16" s="51">
        <f>ROUND('[2]Pop tot et prov'!$P$7*([2]NGOZI!C16/[2]NGOZI!$D$22),0)</f>
        <v>5848</v>
      </c>
      <c r="J16" s="52">
        <f t="shared" si="1"/>
        <v>12994</v>
      </c>
      <c r="K16" s="51">
        <f>ROUND('[2]Pop tot et prov'!$P$8*([2]NGOZI!B16/[2]NGOZI!$D$22),0)</f>
        <v>7348</v>
      </c>
      <c r="L16" s="51">
        <f>ROUND('[2]Pop tot et prov'!$P$8*([2]NGOZI!C16/[2]NGOZI!$D$22),0)</f>
        <v>6013</v>
      </c>
      <c r="M16" s="52">
        <f t="shared" si="2"/>
        <v>13361</v>
      </c>
    </row>
    <row r="17" spans="1:13">
      <c r="A17" s="46" t="s">
        <v>35</v>
      </c>
      <c r="B17" s="55">
        <v>4694</v>
      </c>
      <c r="C17" s="55">
        <v>4955</v>
      </c>
      <c r="D17" s="55">
        <v>9649</v>
      </c>
      <c r="E17" s="51">
        <f>ROUND('[2]Pop tot et prov'!$P$6*([2]NGOZI!B17/[2]NGOZI!$D$22),0)</f>
        <v>4816</v>
      </c>
      <c r="F17" s="51">
        <f>ROUND('[2]Pop tot et prov'!$P$6*([2]NGOZI!C17/[2]NGOZI!$D$22),0)</f>
        <v>5084</v>
      </c>
      <c r="G17" s="52">
        <f t="shared" si="0"/>
        <v>9900</v>
      </c>
      <c r="H17" s="51">
        <f>ROUND('[2]Pop tot et prov'!$P$7*([2]NGOZI!B17/[2]NGOZI!$D$22),0)</f>
        <v>4947</v>
      </c>
      <c r="I17" s="51">
        <f>ROUND('[2]Pop tot et prov'!$P$7*([2]NGOZI!C17/[2]NGOZI!$D$22),0)</f>
        <v>5222</v>
      </c>
      <c r="J17" s="52">
        <f t="shared" si="1"/>
        <v>10169</v>
      </c>
      <c r="K17" s="51">
        <f>ROUND('[2]Pop tot et prov'!$P$8*([2]NGOZI!B17/[2]NGOZI!$D$22),0)</f>
        <v>5087</v>
      </c>
      <c r="L17" s="51">
        <f>ROUND('[2]Pop tot et prov'!$P$8*([2]NGOZI!C17/[2]NGOZI!$D$22),0)</f>
        <v>5369</v>
      </c>
      <c r="M17" s="52">
        <f t="shared" si="2"/>
        <v>10456</v>
      </c>
    </row>
    <row r="18" spans="1:13">
      <c r="A18" s="46" t="s">
        <v>36</v>
      </c>
      <c r="B18" s="55">
        <v>3127</v>
      </c>
      <c r="C18" s="55">
        <v>2897</v>
      </c>
      <c r="D18" s="55">
        <v>6024</v>
      </c>
      <c r="E18" s="51">
        <f>ROUND('[2]Pop tot et prov'!$P$6*([2]NGOZI!B18/[2]NGOZI!$D$22),0)</f>
        <v>3208</v>
      </c>
      <c r="F18" s="51">
        <f>ROUND('[2]Pop tot et prov'!$P$6*([2]NGOZI!C18/[2]NGOZI!$D$22),0)</f>
        <v>2972</v>
      </c>
      <c r="G18" s="52">
        <f t="shared" si="0"/>
        <v>6180</v>
      </c>
      <c r="H18" s="51">
        <f>ROUND('[2]Pop tot et prov'!$P$7*([2]NGOZI!B18/[2]NGOZI!$D$22),0)</f>
        <v>3296</v>
      </c>
      <c r="I18" s="51">
        <f>ROUND('[2]Pop tot et prov'!$P$7*([2]NGOZI!C18/[2]NGOZI!$D$22),0)</f>
        <v>3053</v>
      </c>
      <c r="J18" s="52">
        <f t="shared" si="1"/>
        <v>6349</v>
      </c>
      <c r="K18" s="51">
        <f>ROUND('[2]Pop tot et prov'!$P$8*([2]NGOZI!B18/[2]NGOZI!$D$22),0)</f>
        <v>3389</v>
      </c>
      <c r="L18" s="51">
        <f>ROUND('[2]Pop tot et prov'!$P$8*([2]NGOZI!C18/[2]NGOZI!$D$22),0)</f>
        <v>3139</v>
      </c>
      <c r="M18" s="52">
        <f t="shared" si="2"/>
        <v>6528</v>
      </c>
    </row>
    <row r="19" spans="1:13">
      <c r="A19" s="46" t="s">
        <v>37</v>
      </c>
      <c r="B19" s="55">
        <v>2949</v>
      </c>
      <c r="C19" s="55">
        <v>3400</v>
      </c>
      <c r="D19" s="55">
        <v>6349</v>
      </c>
      <c r="E19" s="51">
        <f>ROUND('[2]Pop tot et prov'!$P$6*([2]NGOZI!B19/[2]NGOZI!$D$22),0)</f>
        <v>3026</v>
      </c>
      <c r="F19" s="51">
        <f>ROUND('[2]Pop tot et prov'!$P$6*([2]NGOZI!C19/[2]NGOZI!$D$22),0)</f>
        <v>3488</v>
      </c>
      <c r="G19" s="52">
        <f t="shared" si="0"/>
        <v>6514</v>
      </c>
      <c r="H19" s="51">
        <f>ROUND('[2]Pop tot et prov'!$P$7*([2]NGOZI!B19/[2]NGOZI!$D$22),0)</f>
        <v>3108</v>
      </c>
      <c r="I19" s="51">
        <f>ROUND('[2]Pop tot et prov'!$P$7*([2]NGOZI!C19/[2]NGOZI!$D$22),0)</f>
        <v>3583</v>
      </c>
      <c r="J19" s="52">
        <f t="shared" si="1"/>
        <v>6691</v>
      </c>
      <c r="K19" s="51">
        <f>ROUND('[2]Pop tot et prov'!$P$8*([2]NGOZI!B19/[2]NGOZI!$D$22),0)</f>
        <v>3196</v>
      </c>
      <c r="L19" s="51">
        <f>ROUND('[2]Pop tot et prov'!$P$8*([2]NGOZI!C19/[2]NGOZI!$D$22),0)</f>
        <v>3684</v>
      </c>
      <c r="M19" s="52">
        <f t="shared" si="2"/>
        <v>6880</v>
      </c>
    </row>
    <row r="20" spans="1:13">
      <c r="A20" s="46" t="s">
        <v>38</v>
      </c>
      <c r="B20" s="55">
        <v>1923</v>
      </c>
      <c r="C20" s="55">
        <v>1644</v>
      </c>
      <c r="D20" s="55">
        <v>3567</v>
      </c>
      <c r="E20" s="51">
        <f>ROUND('[2]Pop tot et prov'!$P$6*([2]NGOZI!B20/[2]NGOZI!$D$22),0)</f>
        <v>1973</v>
      </c>
      <c r="F20" s="51">
        <f>ROUND('[2]Pop tot et prov'!$P$6*([2]NGOZI!C20/[2]NGOZI!$D$22),0)</f>
        <v>1687</v>
      </c>
      <c r="G20" s="52">
        <f t="shared" si="0"/>
        <v>3660</v>
      </c>
      <c r="H20" s="51">
        <f>ROUND('[2]Pop tot et prov'!$P$7*([2]NGOZI!B20/[2]NGOZI!$D$22),0)</f>
        <v>2027</v>
      </c>
      <c r="I20" s="51">
        <f>ROUND('[2]Pop tot et prov'!$P$7*([2]NGOZI!C20/[2]NGOZI!$D$22),0)</f>
        <v>1733</v>
      </c>
      <c r="J20" s="52">
        <f t="shared" si="1"/>
        <v>3760</v>
      </c>
      <c r="K20" s="51">
        <f>ROUND('[2]Pop tot et prov'!$P$8*([2]NGOZI!B20/[2]NGOZI!$D$22),0)</f>
        <v>2084</v>
      </c>
      <c r="L20" s="51">
        <f>ROUND('[2]Pop tot et prov'!$P$8*([2]NGOZI!C20/[2]NGOZI!$D$22),0)</f>
        <v>1782</v>
      </c>
      <c r="M20" s="52">
        <f t="shared" si="2"/>
        <v>3866</v>
      </c>
    </row>
    <row r="21" spans="1:13">
      <c r="A21" s="50" t="s">
        <v>39</v>
      </c>
      <c r="B21" s="55">
        <v>2692</v>
      </c>
      <c r="C21" s="55">
        <v>3040</v>
      </c>
      <c r="D21" s="55">
        <v>5732</v>
      </c>
      <c r="E21" s="51">
        <f>ROUND('[2]Pop tot et prov'!$P$6*([2]NGOZI!B21/[2]NGOZI!$D$22),0)</f>
        <v>2762</v>
      </c>
      <c r="F21" s="51">
        <f>ROUND('[2]Pop tot et prov'!$P$6*([2]NGOZI!C21/[2]NGOZI!$D$22),0)</f>
        <v>3119</v>
      </c>
      <c r="G21" s="52">
        <f t="shared" si="0"/>
        <v>5881</v>
      </c>
      <c r="H21" s="51">
        <f>ROUND('[2]Pop tot et prov'!$P$7*([2]NGOZI!B21/[2]NGOZI!$D$22),0)</f>
        <v>2837</v>
      </c>
      <c r="I21" s="51">
        <f>ROUND('[2]Pop tot et prov'!$P$7*([2]NGOZI!C21/[2]NGOZI!$D$22),0)</f>
        <v>3204</v>
      </c>
      <c r="J21" s="52">
        <f t="shared" si="1"/>
        <v>6041</v>
      </c>
      <c r="K21" s="51">
        <f>ROUND('[2]Pop tot et prov'!$P$8*([2]NGOZI!B21/[2]NGOZI!$D$22),0)</f>
        <v>2917</v>
      </c>
      <c r="L21" s="51">
        <f>ROUND('[2]Pop tot et prov'!$P$8*([2]NGOZI!C21/[2]NGOZI!$D$22),0)</f>
        <v>3294</v>
      </c>
      <c r="M21" s="52">
        <f t="shared" si="2"/>
        <v>6211</v>
      </c>
    </row>
    <row r="22" spans="1:13">
      <c r="A22" s="47" t="s">
        <v>20</v>
      </c>
      <c r="B22" s="53">
        <f>SUM(B5:B21)</f>
        <v>323037</v>
      </c>
      <c r="C22" s="53">
        <f>SUM(C5:C21)</f>
        <v>337680</v>
      </c>
      <c r="D22" s="54">
        <f>SUM(D5:D21)</f>
        <v>660717</v>
      </c>
      <c r="E22" s="51">
        <f>SUM(E5:E21)</f>
        <v>331434</v>
      </c>
      <c r="F22" s="55">
        <f>SUM(F5:F21)</f>
        <v>346458</v>
      </c>
      <c r="G22" s="52">
        <f t="shared" si="0"/>
        <v>677892</v>
      </c>
      <c r="H22" s="51">
        <f>SUM(H5:H21)</f>
        <v>340450</v>
      </c>
      <c r="I22" s="55">
        <f>SUM(I5:I21)</f>
        <v>355881</v>
      </c>
      <c r="J22" s="52">
        <f t="shared" si="1"/>
        <v>696331</v>
      </c>
      <c r="K22" s="51">
        <f>SUM(K5:K21)</f>
        <v>350056</v>
      </c>
      <c r="L22" s="55">
        <f>SUM(L5:L21)</f>
        <v>365923</v>
      </c>
      <c r="M22" s="52">
        <f t="shared" si="2"/>
        <v>715979</v>
      </c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116" t="s">
        <v>21</v>
      </c>
      <c r="B24" s="113">
        <v>2012</v>
      </c>
      <c r="C24" s="114"/>
      <c r="D24" s="115"/>
      <c r="E24" s="108">
        <v>2013</v>
      </c>
      <c r="F24" s="108"/>
      <c r="G24" s="108"/>
      <c r="H24" s="117">
        <v>2014</v>
      </c>
      <c r="I24" s="117"/>
      <c r="J24" s="117"/>
      <c r="K24" s="108">
        <v>2015</v>
      </c>
      <c r="L24" s="108"/>
      <c r="M24" s="108"/>
    </row>
    <row r="25" spans="1:13" ht="15" customHeight="1">
      <c r="A25" s="116"/>
      <c r="B25" s="49" t="s">
        <v>57</v>
      </c>
      <c r="C25" s="49" t="s">
        <v>58</v>
      </c>
      <c r="D25" s="49" t="s">
        <v>59</v>
      </c>
      <c r="E25" s="49" t="s">
        <v>57</v>
      </c>
      <c r="F25" s="49" t="s">
        <v>58</v>
      </c>
      <c r="G25" s="49" t="s">
        <v>59</v>
      </c>
      <c r="H25" s="49" t="s">
        <v>57</v>
      </c>
      <c r="I25" s="49" t="s">
        <v>58</v>
      </c>
      <c r="J25" s="49" t="s">
        <v>59</v>
      </c>
      <c r="K25" s="49" t="s">
        <v>57</v>
      </c>
      <c r="L25" s="49" t="s">
        <v>58</v>
      </c>
      <c r="M25" s="49" t="s">
        <v>59</v>
      </c>
    </row>
    <row r="26" spans="1:13">
      <c r="A26" s="56" t="s">
        <v>23</v>
      </c>
      <c r="B26" s="51">
        <f>ROUND('[2]Pop tot et prov'!$P$9*([2]NGOZI!B5/[2]NGOZI!$D$22),0)</f>
        <v>63584</v>
      </c>
      <c r="C26" s="51">
        <f>ROUND('[2]Pop tot et prov'!$P$9*([2]NGOZI!C5/[2]NGOZI!$D$22),0)</f>
        <v>65695</v>
      </c>
      <c r="D26" s="52">
        <f t="shared" ref="D26:D43" si="3">SUM(B26:C26)</f>
        <v>129279</v>
      </c>
      <c r="E26" s="51">
        <f>ROUND('[2]Pop tot et prov'!$P$10*([2]NGOZI!B5/[2]NGOZI!$D$22),0)</f>
        <v>65481</v>
      </c>
      <c r="F26" s="51">
        <f>ROUND('[2]Pop tot et prov'!$P$10*([2]NGOZI!C5/[2]NGOZI!$D$22),0)</f>
        <v>67656</v>
      </c>
      <c r="G26" s="52">
        <f t="shared" ref="G26:G43" si="4">SUM(E26:F26)</f>
        <v>133137</v>
      </c>
      <c r="H26" s="51">
        <f>ROUND('[2]Pop tot et prov'!$P$11*([2]NGOZI!B5/[2]NGOZI!$D$22),0)</f>
        <v>67472</v>
      </c>
      <c r="I26" s="51">
        <f>ROUND('[2]Pop tot et prov'!$P$11*([2]NGOZI!C5/[2]NGOZI!$D$22),0)</f>
        <v>69712</v>
      </c>
      <c r="J26" s="52">
        <f t="shared" ref="J26:J43" si="5">SUM(H26:I26)</f>
        <v>137184</v>
      </c>
      <c r="K26" s="51">
        <f>ROUND('[2]Pop tot et prov'!$P$12*([2]NGOZI!B5/[2]NGOZI!$D$22),0)</f>
        <v>69549</v>
      </c>
      <c r="L26" s="51">
        <f>ROUND('[2]Pop tot et prov'!$P$12*([2]NGOZI!C5/[2]NGOZI!$D$22),0)</f>
        <v>71858</v>
      </c>
      <c r="M26" s="52">
        <f t="shared" ref="M26:M43" si="6">SUM(K26:L26)</f>
        <v>141407</v>
      </c>
    </row>
    <row r="27" spans="1:13">
      <c r="A27" s="56" t="s">
        <v>24</v>
      </c>
      <c r="B27" s="51">
        <f>ROUND('[2]Pop tot et prov'!$P$9*([2]NGOZI!B6/[2]NGOZI!$D$22),0)</f>
        <v>49857</v>
      </c>
      <c r="C27" s="51">
        <f>ROUND('[2]Pop tot et prov'!$P$9*([2]NGOZI!C6/[2]NGOZI!$D$22),0)</f>
        <v>51680</v>
      </c>
      <c r="D27" s="52">
        <f t="shared" si="3"/>
        <v>101537</v>
      </c>
      <c r="E27" s="51">
        <f>ROUND('[2]Pop tot et prov'!$P$10*([2]NGOZI!B6/[2]NGOZI!$D$22),0)</f>
        <v>51345</v>
      </c>
      <c r="F27" s="51">
        <f>ROUND('[2]Pop tot et prov'!$P$10*([2]NGOZI!C6/[2]NGOZI!$D$22),0)</f>
        <v>53223</v>
      </c>
      <c r="G27" s="52">
        <f t="shared" si="4"/>
        <v>104568</v>
      </c>
      <c r="H27" s="51">
        <f>ROUND('[2]Pop tot et prov'!$P$11*([2]NGOZI!B6/[2]NGOZI!$D$22),0)</f>
        <v>52905</v>
      </c>
      <c r="I27" s="51">
        <f>ROUND('[2]Pop tot et prov'!$P$11*([2]NGOZI!C6/[2]NGOZI!$D$22),0)</f>
        <v>54840</v>
      </c>
      <c r="J27" s="52">
        <f t="shared" si="5"/>
        <v>107745</v>
      </c>
      <c r="K27" s="51">
        <f>ROUND('[2]Pop tot et prov'!$P$12*([2]NGOZI!B6/[2]NGOZI!$D$22),0)</f>
        <v>54534</v>
      </c>
      <c r="L27" s="51">
        <f>ROUND('[2]Pop tot et prov'!$P$12*([2]NGOZI!C6/[2]NGOZI!$D$22),0)</f>
        <v>56528</v>
      </c>
      <c r="M27" s="52">
        <f t="shared" si="6"/>
        <v>111062</v>
      </c>
    </row>
    <row r="28" spans="1:13">
      <c r="A28" s="56" t="s">
        <v>25</v>
      </c>
      <c r="B28" s="51">
        <f>ROUND('[2]Pop tot et prov'!$P$9*([2]NGOZI!B7/[2]NGOZI!$D$22),0)</f>
        <v>47294</v>
      </c>
      <c r="C28" s="51">
        <f>ROUND('[2]Pop tot et prov'!$P$9*([2]NGOZI!C7/[2]NGOZI!$D$22),0)</f>
        <v>49401</v>
      </c>
      <c r="D28" s="52">
        <f t="shared" si="3"/>
        <v>96695</v>
      </c>
      <c r="E28" s="51">
        <f>ROUND('[2]Pop tot et prov'!$P$10*([2]NGOZI!B7/[2]NGOZI!$D$22),0)</f>
        <v>48706</v>
      </c>
      <c r="F28" s="51">
        <f>ROUND('[2]Pop tot et prov'!$P$10*([2]NGOZI!C7/[2]NGOZI!$D$22),0)</f>
        <v>50875</v>
      </c>
      <c r="G28" s="52">
        <f t="shared" si="4"/>
        <v>99581</v>
      </c>
      <c r="H28" s="51">
        <f>ROUND('[2]Pop tot et prov'!$P$11*([2]NGOZI!B7/[2]NGOZI!$D$22),0)</f>
        <v>50186</v>
      </c>
      <c r="I28" s="51">
        <f>ROUND('[2]Pop tot et prov'!$P$11*([2]NGOZI!C7/[2]NGOZI!$D$22),0)</f>
        <v>52421</v>
      </c>
      <c r="J28" s="52">
        <f t="shared" si="5"/>
        <v>102607</v>
      </c>
      <c r="K28" s="51">
        <f>ROUND('[2]Pop tot et prov'!$P$12*([2]NGOZI!B7/[2]NGOZI!$D$22),0)</f>
        <v>51731</v>
      </c>
      <c r="L28" s="51">
        <f>ROUND('[2]Pop tot et prov'!$P$12*([2]NGOZI!C7/[2]NGOZI!$D$22),0)</f>
        <v>54035</v>
      </c>
      <c r="M28" s="52">
        <f t="shared" si="6"/>
        <v>105766</v>
      </c>
    </row>
    <row r="29" spans="1:13">
      <c r="A29" s="56" t="s">
        <v>26</v>
      </c>
      <c r="B29" s="51">
        <f>ROUND('[2]Pop tot et prov'!$P$9*([2]NGOZI!B8/[2]NGOZI!$D$22),0)</f>
        <v>41872</v>
      </c>
      <c r="C29" s="51">
        <f>ROUND('[2]Pop tot et prov'!$P$9*([2]NGOZI!C8/[2]NGOZI!$D$22),0)</f>
        <v>46760</v>
      </c>
      <c r="D29" s="52">
        <f t="shared" si="3"/>
        <v>88632</v>
      </c>
      <c r="E29" s="51">
        <f>ROUND('[2]Pop tot et prov'!$P$10*([2]NGOZI!B8/[2]NGOZI!$D$22),0)</f>
        <v>43122</v>
      </c>
      <c r="F29" s="51">
        <f>ROUND('[2]Pop tot et prov'!$P$10*([2]NGOZI!C8/[2]NGOZI!$D$22),0)</f>
        <v>48156</v>
      </c>
      <c r="G29" s="52">
        <f t="shared" si="4"/>
        <v>91278</v>
      </c>
      <c r="H29" s="51">
        <f>ROUND('[2]Pop tot et prov'!$P$11*([2]NGOZI!B8/[2]NGOZI!$D$22),0)</f>
        <v>44432</v>
      </c>
      <c r="I29" s="51">
        <f>ROUND('[2]Pop tot et prov'!$P$11*([2]NGOZI!C8/[2]NGOZI!$D$22),0)</f>
        <v>49619</v>
      </c>
      <c r="J29" s="52">
        <f t="shared" si="5"/>
        <v>94051</v>
      </c>
      <c r="K29" s="51">
        <f>ROUND('[2]Pop tot et prov'!$P$12*([2]NGOZI!B8/[2]NGOZI!$D$22),0)</f>
        <v>45800</v>
      </c>
      <c r="L29" s="51">
        <f>ROUND('[2]Pop tot et prov'!$P$12*([2]NGOZI!C8/[2]NGOZI!$D$22),0)</f>
        <v>51147</v>
      </c>
      <c r="M29" s="52">
        <f t="shared" si="6"/>
        <v>96947</v>
      </c>
    </row>
    <row r="30" spans="1:13">
      <c r="A30" s="56" t="s">
        <v>27</v>
      </c>
      <c r="B30" s="51">
        <f>ROUND('[2]Pop tot et prov'!$P$9*([2]NGOZI!B9/[2]NGOZI!$D$22),0)</f>
        <v>30706</v>
      </c>
      <c r="C30" s="51">
        <f>ROUND('[2]Pop tot et prov'!$P$9*([2]NGOZI!C9/[2]NGOZI!$D$22),0)</f>
        <v>37456</v>
      </c>
      <c r="D30" s="52">
        <f t="shared" si="3"/>
        <v>68162</v>
      </c>
      <c r="E30" s="51">
        <f>ROUND('[2]Pop tot et prov'!$P$10*([2]NGOZI!B9/[2]NGOZI!$D$22),0)</f>
        <v>31622</v>
      </c>
      <c r="F30" s="51">
        <f>ROUND('[2]Pop tot et prov'!$P$10*([2]NGOZI!C9/[2]NGOZI!$D$22),0)</f>
        <v>38574</v>
      </c>
      <c r="G30" s="52">
        <f t="shared" si="4"/>
        <v>70196</v>
      </c>
      <c r="H30" s="51">
        <f>ROUND('[2]Pop tot et prov'!$P$11*([2]NGOZI!B9/[2]NGOZI!$D$22),0)</f>
        <v>32583</v>
      </c>
      <c r="I30" s="51">
        <f>ROUND('[2]Pop tot et prov'!$P$11*([2]NGOZI!C9/[2]NGOZI!$D$22),0)</f>
        <v>39746</v>
      </c>
      <c r="J30" s="52">
        <f t="shared" si="5"/>
        <v>72329</v>
      </c>
      <c r="K30" s="51">
        <f>ROUND('[2]Pop tot et prov'!$P$12*([2]NGOZI!B9/[2]NGOZI!$D$22),0)</f>
        <v>33586</v>
      </c>
      <c r="L30" s="51">
        <f>ROUND('[2]Pop tot et prov'!$P$12*([2]NGOZI!C9/[2]NGOZI!$D$22),0)</f>
        <v>40970</v>
      </c>
      <c r="M30" s="52">
        <f t="shared" si="6"/>
        <v>74556</v>
      </c>
    </row>
    <row r="31" spans="1:13">
      <c r="A31" s="56" t="s">
        <v>28</v>
      </c>
      <c r="B31" s="51">
        <f>ROUND('[2]Pop tot et prov'!$P$9*([2]NGOZI!B10/[2]NGOZI!$D$22),0)</f>
        <v>26212</v>
      </c>
      <c r="C31" s="51">
        <f>ROUND('[2]Pop tot et prov'!$P$9*([2]NGOZI!C10/[2]NGOZI!$D$22),0)</f>
        <v>27400</v>
      </c>
      <c r="D31" s="52">
        <f t="shared" si="3"/>
        <v>53612</v>
      </c>
      <c r="E31" s="51">
        <f>ROUND('[2]Pop tot et prov'!$P$10*([2]NGOZI!B10/[2]NGOZI!$D$22),0)</f>
        <v>26994</v>
      </c>
      <c r="F31" s="51">
        <f>ROUND('[2]Pop tot et prov'!$P$10*([2]NGOZI!C10/[2]NGOZI!$D$22),0)</f>
        <v>28218</v>
      </c>
      <c r="G31" s="52">
        <f t="shared" si="4"/>
        <v>55212</v>
      </c>
      <c r="H31" s="51">
        <f>ROUND('[2]Pop tot et prov'!$P$11*([2]NGOZI!B10/[2]NGOZI!$D$22),0)</f>
        <v>27814</v>
      </c>
      <c r="I31" s="51">
        <f>ROUND('[2]Pop tot et prov'!$P$11*([2]NGOZI!C10/[2]NGOZI!$D$22),0)</f>
        <v>29076</v>
      </c>
      <c r="J31" s="52">
        <f t="shared" si="5"/>
        <v>56890</v>
      </c>
      <c r="K31" s="51">
        <f>ROUND('[2]Pop tot et prov'!$P$12*([2]NGOZI!B10/[2]NGOZI!$D$22),0)</f>
        <v>28670</v>
      </c>
      <c r="L31" s="51">
        <f>ROUND('[2]Pop tot et prov'!$P$12*([2]NGOZI!C10/[2]NGOZI!$D$22),0)</f>
        <v>29971</v>
      </c>
      <c r="M31" s="52">
        <f t="shared" si="6"/>
        <v>58641</v>
      </c>
    </row>
    <row r="32" spans="1:13">
      <c r="A32" s="56" t="s">
        <v>29</v>
      </c>
      <c r="B32" s="51">
        <f>ROUND('[2]Pop tot et prov'!$P$9*([2]NGOZI!B11/[2]NGOZI!$D$22),0)</f>
        <v>18538</v>
      </c>
      <c r="C32" s="51">
        <f>ROUND('[2]Pop tot et prov'!$P$9*([2]NGOZI!C11/[2]NGOZI!$D$22),0)</f>
        <v>18861</v>
      </c>
      <c r="D32" s="52">
        <f t="shared" si="3"/>
        <v>37399</v>
      </c>
      <c r="E32" s="51">
        <f>ROUND('[2]Pop tot et prov'!$P$10*([2]NGOZI!B11/[2]NGOZI!$D$22),0)</f>
        <v>19091</v>
      </c>
      <c r="F32" s="51">
        <f>ROUND('[2]Pop tot et prov'!$P$10*([2]NGOZI!C11/[2]NGOZI!$D$22),0)</f>
        <v>19424</v>
      </c>
      <c r="G32" s="52">
        <f t="shared" si="4"/>
        <v>38515</v>
      </c>
      <c r="H32" s="51">
        <f>ROUND('[2]Pop tot et prov'!$P$11*([2]NGOZI!B11/[2]NGOZI!$D$22),0)</f>
        <v>19671</v>
      </c>
      <c r="I32" s="51">
        <f>ROUND('[2]Pop tot et prov'!$P$11*([2]NGOZI!C11/[2]NGOZI!$D$22),0)</f>
        <v>20014</v>
      </c>
      <c r="J32" s="52">
        <f t="shared" si="5"/>
        <v>39685</v>
      </c>
      <c r="K32" s="51">
        <f>ROUND('[2]Pop tot et prov'!$P$12*([2]NGOZI!B11/[2]NGOZI!$D$22),0)</f>
        <v>20277</v>
      </c>
      <c r="L32" s="51">
        <f>ROUND('[2]Pop tot et prov'!$P$12*([2]NGOZI!C11/[2]NGOZI!$D$22),0)</f>
        <v>20631</v>
      </c>
      <c r="M32" s="52">
        <f t="shared" si="6"/>
        <v>40908</v>
      </c>
    </row>
    <row r="33" spans="1:13">
      <c r="A33" s="56" t="s">
        <v>30</v>
      </c>
      <c r="B33" s="51">
        <f>ROUND('[2]Pop tot et prov'!$P$9*([2]NGOZI!B12/[2]NGOZI!$D$22),0)</f>
        <v>17376</v>
      </c>
      <c r="C33" s="51">
        <f>ROUND('[2]Pop tot et prov'!$P$9*([2]NGOZI!C12/[2]NGOZI!$D$22),0)</f>
        <v>17279</v>
      </c>
      <c r="D33" s="52">
        <f t="shared" si="3"/>
        <v>34655</v>
      </c>
      <c r="E33" s="51">
        <f>ROUND('[2]Pop tot et prov'!$P$10*([2]NGOZI!B12/[2]NGOZI!$D$22),0)</f>
        <v>17894</v>
      </c>
      <c r="F33" s="51">
        <f>ROUND('[2]Pop tot et prov'!$P$10*([2]NGOZI!C12/[2]NGOZI!$D$22),0)</f>
        <v>17794</v>
      </c>
      <c r="G33" s="52">
        <f t="shared" si="4"/>
        <v>35688</v>
      </c>
      <c r="H33" s="51">
        <f>ROUND('[2]Pop tot et prov'!$P$11*([2]NGOZI!B12/[2]NGOZI!$D$22),0)</f>
        <v>18438</v>
      </c>
      <c r="I33" s="51">
        <f>ROUND('[2]Pop tot et prov'!$P$11*([2]NGOZI!C12/[2]NGOZI!$D$22),0)</f>
        <v>18335</v>
      </c>
      <c r="J33" s="52">
        <f t="shared" si="5"/>
        <v>36773</v>
      </c>
      <c r="K33" s="51">
        <f>ROUND('[2]Pop tot et prov'!$P$12*([2]NGOZI!B12/[2]NGOZI!$D$22),0)</f>
        <v>19006</v>
      </c>
      <c r="L33" s="51">
        <f>ROUND('[2]Pop tot et prov'!$P$12*([2]NGOZI!C12/[2]NGOZI!$D$22),0)</f>
        <v>18900</v>
      </c>
      <c r="M33" s="52">
        <f t="shared" si="6"/>
        <v>37906</v>
      </c>
    </row>
    <row r="34" spans="1:13">
      <c r="A34" s="56" t="s">
        <v>31</v>
      </c>
      <c r="B34" s="51">
        <f>ROUND('[2]Pop tot et prov'!$P$9*([2]NGOZI!B13/[2]NGOZI!$D$22),0)</f>
        <v>14624</v>
      </c>
      <c r="C34" s="51">
        <f>ROUND('[2]Pop tot et prov'!$P$9*([2]NGOZI!C13/[2]NGOZI!$D$22),0)</f>
        <v>14248</v>
      </c>
      <c r="D34" s="52">
        <f t="shared" si="3"/>
        <v>28872</v>
      </c>
      <c r="E34" s="51">
        <f>ROUND('[2]Pop tot et prov'!$P$10*([2]NGOZI!B13/[2]NGOZI!$D$22),0)</f>
        <v>15060</v>
      </c>
      <c r="F34" s="51">
        <f>ROUND('[2]Pop tot et prov'!$P$10*([2]NGOZI!C13/[2]NGOZI!$D$22),0)</f>
        <v>14673</v>
      </c>
      <c r="G34" s="52">
        <f t="shared" si="4"/>
        <v>29733</v>
      </c>
      <c r="H34" s="51">
        <f>ROUND('[2]Pop tot et prov'!$P$11*([2]NGOZI!B13/[2]NGOZI!$D$22),0)</f>
        <v>15518</v>
      </c>
      <c r="I34" s="51">
        <f>ROUND('[2]Pop tot et prov'!$P$11*([2]NGOZI!C13/[2]NGOZI!$D$22),0)</f>
        <v>15119</v>
      </c>
      <c r="J34" s="52">
        <f t="shared" si="5"/>
        <v>30637</v>
      </c>
      <c r="K34" s="51">
        <f>ROUND('[2]Pop tot et prov'!$P$12*([2]NGOZI!B13/[2]NGOZI!$D$22),0)</f>
        <v>15995</v>
      </c>
      <c r="L34" s="51">
        <f>ROUND('[2]Pop tot et prov'!$P$12*([2]NGOZI!C13/[2]NGOZI!$D$22),0)</f>
        <v>15584</v>
      </c>
      <c r="M34" s="52">
        <f t="shared" si="6"/>
        <v>31579</v>
      </c>
    </row>
    <row r="35" spans="1:13">
      <c r="A35" s="56" t="s">
        <v>32</v>
      </c>
      <c r="B35" s="51">
        <f>ROUND('[2]Pop tot et prov'!$P$9*([2]NGOZI!B14/[2]NGOZI!$D$22),0)</f>
        <v>14097</v>
      </c>
      <c r="C35" s="51">
        <f>ROUND('[2]Pop tot et prov'!$P$9*([2]NGOZI!C14/[2]NGOZI!$D$22),0)</f>
        <v>12698</v>
      </c>
      <c r="D35" s="52">
        <f t="shared" si="3"/>
        <v>26795</v>
      </c>
      <c r="E35" s="51">
        <f>ROUND('[2]Pop tot et prov'!$P$10*([2]NGOZI!B14/[2]NGOZI!$D$22),0)</f>
        <v>14518</v>
      </c>
      <c r="F35" s="51">
        <f>ROUND('[2]Pop tot et prov'!$P$10*([2]NGOZI!C14/[2]NGOZI!$D$22),0)</f>
        <v>13077</v>
      </c>
      <c r="G35" s="52">
        <f t="shared" si="4"/>
        <v>27595</v>
      </c>
      <c r="H35" s="51">
        <f>ROUND('[2]Pop tot et prov'!$P$11*([2]NGOZI!B14/[2]NGOZI!$D$22),0)</f>
        <v>14959</v>
      </c>
      <c r="I35" s="51">
        <f>ROUND('[2]Pop tot et prov'!$P$11*([2]NGOZI!C14/[2]NGOZI!$D$22),0)</f>
        <v>13474</v>
      </c>
      <c r="J35" s="52">
        <f t="shared" si="5"/>
        <v>28433</v>
      </c>
      <c r="K35" s="51">
        <f>ROUND('[2]Pop tot et prov'!$P$12*([2]NGOZI!B14/[2]NGOZI!$D$22),0)</f>
        <v>15420</v>
      </c>
      <c r="L35" s="51">
        <f>ROUND('[2]Pop tot et prov'!$P$12*([2]NGOZI!C14/[2]NGOZI!$D$22),0)</f>
        <v>13889</v>
      </c>
      <c r="M35" s="52">
        <f t="shared" si="6"/>
        <v>29309</v>
      </c>
    </row>
    <row r="36" spans="1:13">
      <c r="A36" s="56" t="s">
        <v>33</v>
      </c>
      <c r="B36" s="51">
        <f>ROUND('[2]Pop tot et prov'!$P$9*([2]NGOZI!B15/[2]NGOZI!$D$22),0)</f>
        <v>11371</v>
      </c>
      <c r="C36" s="51">
        <f>ROUND('[2]Pop tot et prov'!$P$9*([2]NGOZI!C15/[2]NGOZI!$D$22),0)</f>
        <v>11141</v>
      </c>
      <c r="D36" s="52">
        <f t="shared" si="3"/>
        <v>22512</v>
      </c>
      <c r="E36" s="51">
        <f>ROUND('[2]Pop tot et prov'!$P$10*([2]NGOZI!B15/[2]NGOZI!$D$22),0)</f>
        <v>11710</v>
      </c>
      <c r="F36" s="51">
        <f>ROUND('[2]Pop tot et prov'!$P$10*([2]NGOZI!C15/[2]NGOZI!$D$22),0)</f>
        <v>11473</v>
      </c>
      <c r="G36" s="52">
        <f t="shared" si="4"/>
        <v>23183</v>
      </c>
      <c r="H36" s="51">
        <f>ROUND('[2]Pop tot et prov'!$P$11*([2]NGOZI!B15/[2]NGOZI!$D$22),0)</f>
        <v>12066</v>
      </c>
      <c r="I36" s="51">
        <f>ROUND('[2]Pop tot et prov'!$P$11*([2]NGOZI!C15/[2]NGOZI!$D$22),0)</f>
        <v>11822</v>
      </c>
      <c r="J36" s="52">
        <f t="shared" si="5"/>
        <v>23888</v>
      </c>
      <c r="K36" s="51">
        <f>ROUND('[2]Pop tot et prov'!$P$12*([2]NGOZI!B15/[2]NGOZI!$D$22),0)</f>
        <v>12437</v>
      </c>
      <c r="L36" s="51">
        <f>ROUND('[2]Pop tot et prov'!$P$12*([2]NGOZI!C15/[2]NGOZI!$D$22),0)</f>
        <v>12186</v>
      </c>
      <c r="M36" s="52">
        <f t="shared" si="6"/>
        <v>24623</v>
      </c>
    </row>
    <row r="37" spans="1:13">
      <c r="A37" s="56" t="s">
        <v>34</v>
      </c>
      <c r="B37" s="51">
        <f>ROUND('[2]Pop tot et prov'!$P$9*([2]NGOZI!B16/[2]NGOZI!$D$22),0)</f>
        <v>7562</v>
      </c>
      <c r="C37" s="51">
        <f>ROUND('[2]Pop tot et prov'!$P$9*([2]NGOZI!C16/[2]NGOZI!$D$22),0)</f>
        <v>6188</v>
      </c>
      <c r="D37" s="52">
        <f t="shared" si="3"/>
        <v>13750</v>
      </c>
      <c r="E37" s="51">
        <f>ROUND('[2]Pop tot et prov'!$P$10*([2]NGOZI!B16/[2]NGOZI!$D$22),0)</f>
        <v>7788</v>
      </c>
      <c r="F37" s="51">
        <f>ROUND('[2]Pop tot et prov'!$P$10*([2]NGOZI!C16/[2]NGOZI!$D$22),0)</f>
        <v>6373</v>
      </c>
      <c r="G37" s="52">
        <f t="shared" si="4"/>
        <v>14161</v>
      </c>
      <c r="H37" s="51">
        <f>ROUND('[2]Pop tot et prov'!$P$11*([2]NGOZI!B16/[2]NGOZI!$D$22),0)</f>
        <v>8024</v>
      </c>
      <c r="I37" s="51">
        <f>ROUND('[2]Pop tot et prov'!$P$11*([2]NGOZI!C16/[2]NGOZI!$D$22),0)</f>
        <v>6567</v>
      </c>
      <c r="J37" s="52">
        <f t="shared" si="5"/>
        <v>14591</v>
      </c>
      <c r="K37" s="51">
        <f>ROUND('[2]Pop tot et prov'!$P$12*([2]NGOZI!B16/[2]NGOZI!$D$22),0)</f>
        <v>8272</v>
      </c>
      <c r="L37" s="51">
        <f>ROUND('[2]Pop tot et prov'!$P$12*([2]NGOZI!C16/[2]NGOZI!$D$22),0)</f>
        <v>6769</v>
      </c>
      <c r="M37" s="52">
        <f t="shared" si="6"/>
        <v>15041</v>
      </c>
    </row>
    <row r="38" spans="1:13">
      <c r="A38" s="56" t="s">
        <v>35</v>
      </c>
      <c r="B38" s="51">
        <f>ROUND('[2]Pop tot et prov'!$P$9*([2]NGOZI!B17/[2]NGOZI!$D$22),0)</f>
        <v>5235</v>
      </c>
      <c r="C38" s="51">
        <f>ROUND('[2]Pop tot et prov'!$P$9*([2]NGOZI!C17/[2]NGOZI!$D$22),0)</f>
        <v>5526</v>
      </c>
      <c r="D38" s="52">
        <f t="shared" si="3"/>
        <v>10761</v>
      </c>
      <c r="E38" s="51">
        <f>ROUND('[2]Pop tot et prov'!$P$10*([2]NGOZI!B17/[2]NGOZI!$D$22),0)</f>
        <v>5391</v>
      </c>
      <c r="F38" s="51">
        <f>ROUND('[2]Pop tot et prov'!$P$10*([2]NGOZI!C17/[2]NGOZI!$D$22),0)</f>
        <v>5691</v>
      </c>
      <c r="G38" s="52">
        <f t="shared" si="4"/>
        <v>11082</v>
      </c>
      <c r="H38" s="51">
        <f>ROUND('[2]Pop tot et prov'!$P$11*([2]NGOZI!B17/[2]NGOZI!$D$22),0)</f>
        <v>5555</v>
      </c>
      <c r="I38" s="51">
        <f>ROUND('[2]Pop tot et prov'!$P$11*([2]NGOZI!C17/[2]NGOZI!$D$22),0)</f>
        <v>5864</v>
      </c>
      <c r="J38" s="52">
        <f t="shared" si="5"/>
        <v>11419</v>
      </c>
      <c r="K38" s="51">
        <f>ROUND('[2]Pop tot et prov'!$P$12*([2]NGOZI!B17/[2]NGOZI!$D$22),0)</f>
        <v>5726</v>
      </c>
      <c r="L38" s="51">
        <f>ROUND('[2]Pop tot et prov'!$P$12*([2]NGOZI!C17/[2]NGOZI!$D$22),0)</f>
        <v>6044</v>
      </c>
      <c r="M38" s="52">
        <f t="shared" si="6"/>
        <v>11770</v>
      </c>
    </row>
    <row r="39" spans="1:13">
      <c r="A39" s="56" t="s">
        <v>36</v>
      </c>
      <c r="B39" s="51">
        <f>ROUND('[2]Pop tot et prov'!$P$9*([2]NGOZI!B18/[2]NGOZI!$D$22),0)</f>
        <v>3487</v>
      </c>
      <c r="C39" s="51">
        <f>ROUND('[2]Pop tot et prov'!$P$9*([2]NGOZI!C18/[2]NGOZI!$D$22),0)</f>
        <v>3231</v>
      </c>
      <c r="D39" s="52">
        <f t="shared" si="3"/>
        <v>6718</v>
      </c>
      <c r="E39" s="51">
        <f>ROUND('[2]Pop tot et prov'!$P$10*([2]NGOZI!B18/[2]NGOZI!$D$22),0)</f>
        <v>3591</v>
      </c>
      <c r="F39" s="51">
        <f>ROUND('[2]Pop tot et prov'!$P$10*([2]NGOZI!C18/[2]NGOZI!$D$22),0)</f>
        <v>3327</v>
      </c>
      <c r="G39" s="52">
        <f t="shared" si="4"/>
        <v>6918</v>
      </c>
      <c r="H39" s="51">
        <f>ROUND('[2]Pop tot et prov'!$P$11*([2]NGOZI!B18/[2]NGOZI!$D$22),0)</f>
        <v>3700</v>
      </c>
      <c r="I39" s="51">
        <f>ROUND('[2]Pop tot et prov'!$P$11*([2]NGOZI!C18/[2]NGOZI!$D$22),0)</f>
        <v>3428</v>
      </c>
      <c r="J39" s="52">
        <f t="shared" si="5"/>
        <v>7128</v>
      </c>
      <c r="K39" s="51">
        <f>ROUND('[2]Pop tot et prov'!$P$12*([2]NGOZI!B18/[2]NGOZI!$D$22),0)</f>
        <v>3814</v>
      </c>
      <c r="L39" s="51">
        <f>ROUND('[2]Pop tot et prov'!$P$12*([2]NGOZI!C18/[2]NGOZI!$D$22),0)</f>
        <v>3534</v>
      </c>
      <c r="M39" s="52">
        <f t="shared" si="6"/>
        <v>7348</v>
      </c>
    </row>
    <row r="40" spans="1:13">
      <c r="A40" s="56" t="s">
        <v>37</v>
      </c>
      <c r="B40" s="51">
        <f>ROUND('[2]Pop tot et prov'!$P$9*([2]NGOZI!B19/[2]NGOZI!$D$22),0)</f>
        <v>3289</v>
      </c>
      <c r="C40" s="51">
        <f>ROUND('[2]Pop tot et prov'!$P$9*([2]NGOZI!C19/[2]NGOZI!$D$22),0)</f>
        <v>3792</v>
      </c>
      <c r="D40" s="52">
        <f t="shared" si="3"/>
        <v>7081</v>
      </c>
      <c r="E40" s="51">
        <f>ROUND('[2]Pop tot et prov'!$P$10*([2]NGOZI!B19/[2]NGOZI!$D$22),0)</f>
        <v>3387</v>
      </c>
      <c r="F40" s="51">
        <f>ROUND('[2]Pop tot et prov'!$P$10*([2]NGOZI!C19/[2]NGOZI!$D$22),0)</f>
        <v>3905</v>
      </c>
      <c r="G40" s="52">
        <f t="shared" si="4"/>
        <v>7292</v>
      </c>
      <c r="H40" s="51">
        <f>ROUND('[2]Pop tot et prov'!$P$11*([2]NGOZI!B19/[2]NGOZI!$D$22),0)</f>
        <v>3490</v>
      </c>
      <c r="I40" s="51">
        <f>ROUND('[2]Pop tot et prov'!$P$11*([2]NGOZI!C19/[2]NGOZI!$D$22),0)</f>
        <v>4023</v>
      </c>
      <c r="J40" s="52">
        <f t="shared" si="5"/>
        <v>7513</v>
      </c>
      <c r="K40" s="51">
        <f>ROUND('[2]Pop tot et prov'!$P$12*([2]NGOZI!B19/[2]NGOZI!$D$22),0)</f>
        <v>3597</v>
      </c>
      <c r="L40" s="51">
        <f>ROUND('[2]Pop tot et prov'!$P$12*([2]NGOZI!C19/[2]NGOZI!$D$22),0)</f>
        <v>4147</v>
      </c>
      <c r="M40" s="52">
        <f t="shared" si="6"/>
        <v>7744</v>
      </c>
    </row>
    <row r="41" spans="1:13">
      <c r="A41" s="56" t="s">
        <v>38</v>
      </c>
      <c r="B41" s="51">
        <f>ROUND('[2]Pop tot et prov'!$P$9*([2]NGOZI!B20/[2]NGOZI!$D$22),0)</f>
        <v>2145</v>
      </c>
      <c r="C41" s="51">
        <f>ROUND('[2]Pop tot et prov'!$P$9*([2]NGOZI!C20/[2]NGOZI!$D$22),0)</f>
        <v>1833</v>
      </c>
      <c r="D41" s="52">
        <f t="shared" si="3"/>
        <v>3978</v>
      </c>
      <c r="E41" s="51">
        <f>ROUND('[2]Pop tot et prov'!$P$10*([2]NGOZI!B20/[2]NGOZI!$D$22),0)</f>
        <v>2209</v>
      </c>
      <c r="F41" s="51">
        <f>ROUND('[2]Pop tot et prov'!$P$10*([2]NGOZI!C20/[2]NGOZI!$D$22),0)</f>
        <v>1888</v>
      </c>
      <c r="G41" s="52">
        <f t="shared" si="4"/>
        <v>4097</v>
      </c>
      <c r="H41" s="51">
        <f>ROUND('[2]Pop tot et prov'!$P$11*([2]NGOZI!B20/[2]NGOZI!$D$22),0)</f>
        <v>2276</v>
      </c>
      <c r="I41" s="51">
        <f>ROUND('[2]Pop tot et prov'!$P$11*([2]NGOZI!C20/[2]NGOZI!$D$22),0)</f>
        <v>1945</v>
      </c>
      <c r="J41" s="52">
        <f t="shared" si="5"/>
        <v>4221</v>
      </c>
      <c r="K41" s="51">
        <f>ROUND('[2]Pop tot et prov'!$P$12*([2]NGOZI!B20/[2]NGOZI!$D$22),0)</f>
        <v>2346</v>
      </c>
      <c r="L41" s="51">
        <f>ROUND('[2]Pop tot et prov'!$P$12*([2]NGOZI!C20/[2]NGOZI!$D$22),0)</f>
        <v>2005</v>
      </c>
      <c r="M41" s="52">
        <f t="shared" si="6"/>
        <v>4351</v>
      </c>
    </row>
    <row r="42" spans="1:13">
      <c r="A42" s="56" t="s">
        <v>39</v>
      </c>
      <c r="B42" s="51">
        <f>ROUND('[2]Pop tot et prov'!$P$9*([2]NGOZI!B21/[2]NGOZI!$D$22),0)</f>
        <v>3002</v>
      </c>
      <c r="C42" s="51">
        <f>ROUND('[2]Pop tot et prov'!$P$9*([2]NGOZI!C21/[2]NGOZI!$D$22),0)</f>
        <v>3390</v>
      </c>
      <c r="D42" s="52">
        <f t="shared" si="3"/>
        <v>6392</v>
      </c>
      <c r="E42" s="51">
        <f>ROUND('[2]Pop tot et prov'!$P$10*([2]NGOZI!B21/[2]NGOZI!$D$22),0)</f>
        <v>3092</v>
      </c>
      <c r="F42" s="51">
        <f>ROUND('[2]Pop tot et prov'!$P$10*([2]NGOZI!C21/[2]NGOZI!$D$22),0)</f>
        <v>3491</v>
      </c>
      <c r="G42" s="52">
        <f t="shared" si="4"/>
        <v>6583</v>
      </c>
      <c r="H42" s="51">
        <f>ROUND('[2]Pop tot et prov'!$P$11*([2]NGOZI!B21/[2]NGOZI!$D$22),0)</f>
        <v>3186</v>
      </c>
      <c r="I42" s="51">
        <f>ROUND('[2]Pop tot et prov'!$P$11*([2]NGOZI!C21/[2]NGOZI!$D$22),0)</f>
        <v>3597</v>
      </c>
      <c r="J42" s="52">
        <f t="shared" si="5"/>
        <v>6783</v>
      </c>
      <c r="K42" s="51">
        <f>ROUND('[2]Pop tot et prov'!$P$12*([2]NGOZI!B21/[2]NGOZI!$D$22),0)</f>
        <v>3284</v>
      </c>
      <c r="L42" s="51">
        <f>ROUND('[2]Pop tot et prov'!$P$12*([2]NGOZI!C21/[2]NGOZI!$D$22),0)</f>
        <v>3708</v>
      </c>
      <c r="M42" s="52">
        <f t="shared" si="6"/>
        <v>6992</v>
      </c>
    </row>
    <row r="43" spans="1:13">
      <c r="A43" s="49" t="s">
        <v>20</v>
      </c>
      <c r="B43" s="51">
        <f>SUM(B26:B42)</f>
        <v>360251</v>
      </c>
      <c r="C43" s="55">
        <f>SUM(C26:C42)</f>
        <v>376579</v>
      </c>
      <c r="D43" s="52">
        <f t="shared" si="3"/>
        <v>736830</v>
      </c>
      <c r="E43" s="51">
        <f>SUM(E26:E42)</f>
        <v>371001</v>
      </c>
      <c r="F43" s="55">
        <f>SUM(F26:F42)</f>
        <v>387818</v>
      </c>
      <c r="G43" s="52">
        <f t="shared" si="4"/>
        <v>758819</v>
      </c>
      <c r="H43" s="51">
        <f>SUM(H26:H42)</f>
        <v>382275</v>
      </c>
      <c r="I43" s="55">
        <f>SUM(I26:I42)</f>
        <v>399602</v>
      </c>
      <c r="J43" s="52">
        <f t="shared" si="5"/>
        <v>781877</v>
      </c>
      <c r="K43" s="51">
        <f>SUM(K26:K42)</f>
        <v>394044</v>
      </c>
      <c r="L43" s="55">
        <f>SUM(L26:L42)</f>
        <v>411906</v>
      </c>
      <c r="M43" s="52">
        <f t="shared" si="6"/>
        <v>805950</v>
      </c>
    </row>
    <row r="44" spans="1:1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7" t="s">
        <v>67</v>
      </c>
      <c r="B52" s="44"/>
      <c r="C52" s="7"/>
      <c r="D52" s="7"/>
      <c r="E52" s="7"/>
      <c r="F52" s="7"/>
      <c r="G52" s="7"/>
      <c r="H52" s="7"/>
      <c r="I52" s="7"/>
      <c r="J52" s="7"/>
      <c r="K52" s="8"/>
      <c r="L52" s="8"/>
      <c r="M52" s="8"/>
    </row>
    <row r="53" spans="1:1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116" t="s">
        <v>21</v>
      </c>
      <c r="B54" s="108">
        <v>2016</v>
      </c>
      <c r="C54" s="108"/>
      <c r="D54" s="108"/>
      <c r="E54" s="117">
        <v>2017</v>
      </c>
      <c r="F54" s="117"/>
      <c r="G54" s="117"/>
      <c r="H54" s="108">
        <v>2018</v>
      </c>
      <c r="I54" s="108"/>
      <c r="J54" s="108"/>
      <c r="K54" s="108">
        <v>2019</v>
      </c>
      <c r="L54" s="108"/>
      <c r="M54" s="108"/>
    </row>
    <row r="55" spans="1:13" ht="15" customHeight="1">
      <c r="A55" s="116"/>
      <c r="B55" s="49" t="s">
        <v>57</v>
      </c>
      <c r="C55" s="49" t="s">
        <v>58</v>
      </c>
      <c r="D55" s="49" t="s">
        <v>59</v>
      </c>
      <c r="E55" s="49" t="s">
        <v>57</v>
      </c>
      <c r="F55" s="49" t="s">
        <v>58</v>
      </c>
      <c r="G55" s="49" t="s">
        <v>59</v>
      </c>
      <c r="H55" s="49" t="s">
        <v>57</v>
      </c>
      <c r="I55" s="49" t="s">
        <v>58</v>
      </c>
      <c r="J55" s="49" t="s">
        <v>59</v>
      </c>
      <c r="K55" s="49" t="s">
        <v>57</v>
      </c>
      <c r="L55" s="49" t="s">
        <v>58</v>
      </c>
      <c r="M55" s="49" t="s">
        <v>59</v>
      </c>
    </row>
    <row r="56" spans="1:13">
      <c r="A56" s="56" t="s">
        <v>23</v>
      </c>
      <c r="B56" s="51">
        <f>ROUND('[2]Pop tot et prov'!$P$13*([2]NGOZI!B5/[2]NGOZI!$D$22),0)</f>
        <v>71607</v>
      </c>
      <c r="C56" s="51">
        <f>ROUND('[2]Pop tot et prov'!$P$13*([2]NGOZI!C5/[2]NGOZI!$D$22),0)</f>
        <v>73984</v>
      </c>
      <c r="D56" s="51">
        <f>+SUM(B56:C56)</f>
        <v>145591</v>
      </c>
      <c r="E56" s="51">
        <f>ROUND('[2]Pop tot et prov'!$P$14*([2]NGOZI!B5/[2]NGOZI!$D$22),0)</f>
        <v>73634</v>
      </c>
      <c r="F56" s="51">
        <f>ROUND('[2]Pop tot et prov'!$P$14*([2]NGOZI!C5/[2]NGOZI!$D$22),0)</f>
        <v>76079</v>
      </c>
      <c r="G56" s="52">
        <f t="shared" ref="G56:G73" si="7">SUM(E56:F56)</f>
        <v>149713</v>
      </c>
      <c r="H56" s="51">
        <f>ROUND('[2]Pop tot et prov'!$P$15*([2]NGOZI!B5/[2]NGOZI!$D$22),0)</f>
        <v>75618</v>
      </c>
      <c r="I56" s="51">
        <f>ROUND('[2]Pop tot et prov'!$P$15*([2]NGOZI!C5/[2]NGOZI!$D$22),0)</f>
        <v>78129</v>
      </c>
      <c r="J56" s="52">
        <f t="shared" ref="J56:J73" si="8">SUM(H56:I56)</f>
        <v>153747</v>
      </c>
      <c r="K56" s="51">
        <f>ROUND('[2]Pop tot et prov'!$P$16*([2]NGOZI!B5/[2]NGOZI!$D$22),0)</f>
        <v>77545</v>
      </c>
      <c r="L56" s="51">
        <f>ROUND('[2]Pop tot et prov'!$P$16*([2]NGOZI!C5/[2]NGOZI!$D$22),0)</f>
        <v>80120</v>
      </c>
      <c r="M56" s="52">
        <f t="shared" ref="M56:M73" si="9">SUM(K56:L56)</f>
        <v>157665</v>
      </c>
    </row>
    <row r="57" spans="1:13">
      <c r="A57" s="56" t="s">
        <v>24</v>
      </c>
      <c r="B57" s="51">
        <f>ROUND('[2]Pop tot et prov'!$P$13*([2]NGOZI!B6/[2]NGOZI!$D$22),0)</f>
        <v>56148</v>
      </c>
      <c r="C57" s="51">
        <f>ROUND('[2]Pop tot et prov'!$P$13*([2]NGOZI!C6/[2]NGOZI!$D$22),0)</f>
        <v>58201</v>
      </c>
      <c r="D57" s="51">
        <f t="shared" ref="D57:D72" si="10">+SUM(B57:C57)</f>
        <v>114349</v>
      </c>
      <c r="E57" s="51">
        <f>ROUND('[2]Pop tot et prov'!$P$14*([2]NGOZI!B6/[2]NGOZI!$D$22),0)</f>
        <v>57738</v>
      </c>
      <c r="F57" s="51">
        <f>ROUND('[2]Pop tot et prov'!$P$14*([2]NGOZI!C6/[2]NGOZI!$D$22),0)</f>
        <v>59849</v>
      </c>
      <c r="G57" s="52">
        <f t="shared" si="7"/>
        <v>117587</v>
      </c>
      <c r="H57" s="51">
        <f>ROUND('[2]Pop tot et prov'!$P$15*([2]NGOZI!B6/[2]NGOZI!$D$22),0)</f>
        <v>59293</v>
      </c>
      <c r="I57" s="51">
        <f>ROUND('[2]Pop tot et prov'!$P$15*([2]NGOZI!C6/[2]NGOZI!$D$22),0)</f>
        <v>61462</v>
      </c>
      <c r="J57" s="52">
        <f t="shared" si="8"/>
        <v>120755</v>
      </c>
      <c r="K57" s="51">
        <f>ROUND('[2]Pop tot et prov'!$P$16*([2]NGOZI!B6/[2]NGOZI!$D$22),0)</f>
        <v>60804</v>
      </c>
      <c r="L57" s="51">
        <f>ROUND('[2]Pop tot et prov'!$P$16*([2]NGOZI!C6/[2]NGOZI!$D$22),0)</f>
        <v>63028</v>
      </c>
      <c r="M57" s="52">
        <f t="shared" si="9"/>
        <v>123832</v>
      </c>
    </row>
    <row r="58" spans="1:13">
      <c r="A58" s="56" t="s">
        <v>25</v>
      </c>
      <c r="B58" s="51">
        <f>ROUND('[2]Pop tot et prov'!$P$13*([2]NGOZI!B7/[2]NGOZI!$D$22),0)</f>
        <v>53262</v>
      </c>
      <c r="C58" s="51">
        <f>ROUND('[2]Pop tot et prov'!$P$13*([2]NGOZI!C7/[2]NGOZI!$D$22),0)</f>
        <v>55634</v>
      </c>
      <c r="D58" s="51">
        <f t="shared" si="10"/>
        <v>108896</v>
      </c>
      <c r="E58" s="51">
        <f>ROUND('[2]Pop tot et prov'!$P$14*([2]NGOZI!B7/[2]NGOZI!$D$22),0)</f>
        <v>54770</v>
      </c>
      <c r="F58" s="51">
        <f>ROUND('[2]Pop tot et prov'!$P$14*([2]NGOZI!C7/[2]NGOZI!$D$22),0)</f>
        <v>57209</v>
      </c>
      <c r="G58" s="52">
        <f t="shared" si="7"/>
        <v>111979</v>
      </c>
      <c r="H58" s="51">
        <f>ROUND('[2]Pop tot et prov'!$P$15*([2]NGOZI!B7/[2]NGOZI!$D$22),0)</f>
        <v>56246</v>
      </c>
      <c r="I58" s="51">
        <f>ROUND('[2]Pop tot et prov'!$P$15*([2]NGOZI!C7/[2]NGOZI!$D$22),0)</f>
        <v>58751</v>
      </c>
      <c r="J58" s="52">
        <f t="shared" si="8"/>
        <v>114997</v>
      </c>
      <c r="K58" s="51">
        <f>ROUND('[2]Pop tot et prov'!$P$16*([2]NGOZI!B7/[2]NGOZI!$D$22),0)</f>
        <v>57679</v>
      </c>
      <c r="L58" s="51">
        <f>ROUND('[2]Pop tot et prov'!$P$16*([2]NGOZI!C7/[2]NGOZI!$D$22),0)</f>
        <v>60248</v>
      </c>
      <c r="M58" s="52">
        <f t="shared" si="9"/>
        <v>117927</v>
      </c>
    </row>
    <row r="59" spans="1:13">
      <c r="A59" s="56" t="s">
        <v>26</v>
      </c>
      <c r="B59" s="51">
        <f>ROUND('[2]Pop tot et prov'!$P$13*([2]NGOZI!B8/[2]NGOZI!$D$22),0)</f>
        <v>47155</v>
      </c>
      <c r="C59" s="51">
        <f>ROUND('[2]Pop tot et prov'!$P$13*([2]NGOZI!C8/[2]NGOZI!$D$22),0)</f>
        <v>52660</v>
      </c>
      <c r="D59" s="51">
        <f t="shared" si="10"/>
        <v>99815</v>
      </c>
      <c r="E59" s="51">
        <f>ROUND('[2]Pop tot et prov'!$P$14*([2]NGOZI!B8/[2]NGOZI!$D$22),0)</f>
        <v>48491</v>
      </c>
      <c r="F59" s="51">
        <f>ROUND('[2]Pop tot et prov'!$P$14*([2]NGOZI!C8/[2]NGOZI!$D$22),0)</f>
        <v>54151</v>
      </c>
      <c r="G59" s="52">
        <f t="shared" si="7"/>
        <v>102642</v>
      </c>
      <c r="H59" s="51">
        <f>ROUND('[2]Pop tot et prov'!$P$15*([2]NGOZI!B8/[2]NGOZI!$D$22),0)</f>
        <v>49797</v>
      </c>
      <c r="I59" s="51">
        <f>ROUND('[2]Pop tot et prov'!$P$15*([2]NGOZI!C8/[2]NGOZI!$D$22),0)</f>
        <v>55610</v>
      </c>
      <c r="J59" s="52">
        <f t="shared" si="8"/>
        <v>105407</v>
      </c>
      <c r="K59" s="51">
        <f>ROUND('[2]Pop tot et prov'!$P$16*([2]NGOZI!B8/[2]NGOZI!$D$22),0)</f>
        <v>51066</v>
      </c>
      <c r="L59" s="51">
        <f>ROUND('[2]Pop tot et prov'!$P$16*([2]NGOZI!C8/[2]NGOZI!$D$22),0)</f>
        <v>57027</v>
      </c>
      <c r="M59" s="52">
        <f t="shared" si="9"/>
        <v>108093</v>
      </c>
    </row>
    <row r="60" spans="1:13">
      <c r="A60" s="56" t="s">
        <v>27</v>
      </c>
      <c r="B60" s="51">
        <f>ROUND('[2]Pop tot et prov'!$P$13*([2]NGOZI!B9/[2]NGOZI!$D$22),0)</f>
        <v>34580</v>
      </c>
      <c r="C60" s="51">
        <f>ROUND('[2]Pop tot et prov'!$P$13*([2]NGOZI!C9/[2]NGOZI!$D$22),0)</f>
        <v>42182</v>
      </c>
      <c r="D60" s="51">
        <f t="shared" si="10"/>
        <v>76762</v>
      </c>
      <c r="E60" s="51">
        <f>ROUND('[2]Pop tot et prov'!$P$14*([2]NGOZI!B9/[2]NGOZI!$D$22),0)</f>
        <v>35559</v>
      </c>
      <c r="F60" s="51">
        <f>ROUND('[2]Pop tot et prov'!$P$14*([2]NGOZI!C9/[2]NGOZI!$D$22),0)</f>
        <v>43377</v>
      </c>
      <c r="G60" s="52">
        <f t="shared" si="7"/>
        <v>78936</v>
      </c>
      <c r="H60" s="51">
        <f>ROUND('[2]Pop tot et prov'!$P$15*([2]NGOZI!B9/[2]NGOZI!$D$22),0)</f>
        <v>36517</v>
      </c>
      <c r="I60" s="51">
        <f>ROUND('[2]Pop tot et prov'!$P$15*([2]NGOZI!C9/[2]NGOZI!$D$22),0)</f>
        <v>44545</v>
      </c>
      <c r="J60" s="52">
        <f t="shared" si="8"/>
        <v>81062</v>
      </c>
      <c r="K60" s="51">
        <f>ROUND('[2]Pop tot et prov'!$P$16*([2]NGOZI!B9/[2]NGOZI!$D$22),0)</f>
        <v>37448</v>
      </c>
      <c r="L60" s="51">
        <f>ROUND('[2]Pop tot et prov'!$P$16*([2]NGOZI!C9/[2]NGOZI!$D$22),0)</f>
        <v>45680</v>
      </c>
      <c r="M60" s="52">
        <f t="shared" si="9"/>
        <v>83128</v>
      </c>
    </row>
    <row r="61" spans="1:13">
      <c r="A61" s="56" t="s">
        <v>28</v>
      </c>
      <c r="B61" s="51">
        <f>ROUND('[2]Pop tot et prov'!$P$13*([2]NGOZI!B10/[2]NGOZI!$D$22),0)</f>
        <v>29519</v>
      </c>
      <c r="C61" s="51">
        <f>ROUND('[2]Pop tot et prov'!$P$13*([2]NGOZI!C10/[2]NGOZI!$D$22),0)</f>
        <v>30858</v>
      </c>
      <c r="D61" s="51">
        <f t="shared" si="10"/>
        <v>60377</v>
      </c>
      <c r="E61" s="51">
        <f>ROUND('[2]Pop tot et prov'!$P$14*([2]NGOZI!B10/[2]NGOZI!$D$22),0)</f>
        <v>30355</v>
      </c>
      <c r="F61" s="51">
        <f>ROUND('[2]Pop tot et prov'!$P$14*([2]NGOZI!C10/[2]NGOZI!$D$22),0)</f>
        <v>31731</v>
      </c>
      <c r="G61" s="52">
        <f t="shared" si="7"/>
        <v>62086</v>
      </c>
      <c r="H61" s="51">
        <f>ROUND('[2]Pop tot et prov'!$P$15*([2]NGOZI!B10/[2]NGOZI!$D$22),0)</f>
        <v>31173</v>
      </c>
      <c r="I61" s="51">
        <f>ROUND('[2]Pop tot et prov'!$P$15*([2]NGOZI!C10/[2]NGOZI!$D$22),0)</f>
        <v>32586</v>
      </c>
      <c r="J61" s="52">
        <f t="shared" si="8"/>
        <v>63759</v>
      </c>
      <c r="K61" s="51">
        <f>ROUND('[2]Pop tot et prov'!$P$16*([2]NGOZI!B10/[2]NGOZI!$D$22),0)</f>
        <v>31967</v>
      </c>
      <c r="L61" s="51">
        <f>ROUND('[2]Pop tot et prov'!$P$16*([2]NGOZI!C10/[2]NGOZI!$D$22),0)</f>
        <v>33417</v>
      </c>
      <c r="M61" s="52">
        <f t="shared" si="9"/>
        <v>65384</v>
      </c>
    </row>
    <row r="62" spans="1:13">
      <c r="A62" s="56" t="s">
        <v>29</v>
      </c>
      <c r="B62" s="51">
        <f>ROUND('[2]Pop tot et prov'!$P$13*([2]NGOZI!B11/[2]NGOZI!$D$22),0)</f>
        <v>20877</v>
      </c>
      <c r="C62" s="51">
        <f>ROUND('[2]Pop tot et prov'!$P$13*([2]NGOZI!C11/[2]NGOZI!$D$22),0)</f>
        <v>21241</v>
      </c>
      <c r="D62" s="51">
        <f t="shared" si="10"/>
        <v>42118</v>
      </c>
      <c r="E62" s="51">
        <f>ROUND('[2]Pop tot et prov'!$P$14*([2]NGOZI!B11/[2]NGOZI!$D$22),0)</f>
        <v>21468</v>
      </c>
      <c r="F62" s="51">
        <f>ROUND('[2]Pop tot et prov'!$P$14*([2]NGOZI!C11/[2]NGOZI!$D$22),0)</f>
        <v>21843</v>
      </c>
      <c r="G62" s="52">
        <f t="shared" si="7"/>
        <v>43311</v>
      </c>
      <c r="H62" s="51">
        <f>ROUND('[2]Pop tot et prov'!$P$15*([2]NGOZI!B11/[2]NGOZI!$D$22),0)</f>
        <v>22047</v>
      </c>
      <c r="I62" s="51">
        <f>ROUND('[2]Pop tot et prov'!$P$15*([2]NGOZI!C11/[2]NGOZI!$D$22),0)</f>
        <v>22431</v>
      </c>
      <c r="J62" s="52">
        <f t="shared" si="8"/>
        <v>44478</v>
      </c>
      <c r="K62" s="51">
        <f>ROUND('[2]Pop tot et prov'!$P$16*([2]NGOZI!B11/[2]NGOZI!$D$22),0)</f>
        <v>22608</v>
      </c>
      <c r="L62" s="51">
        <f>ROUND('[2]Pop tot et prov'!$P$16*([2]NGOZI!C11/[2]NGOZI!$D$22),0)</f>
        <v>23003</v>
      </c>
      <c r="M62" s="52">
        <f t="shared" si="9"/>
        <v>45611</v>
      </c>
    </row>
    <row r="63" spans="1:13">
      <c r="A63" s="56" t="s">
        <v>30</v>
      </c>
      <c r="B63" s="51">
        <f>ROUND('[2]Pop tot et prov'!$P$13*([2]NGOZI!B12/[2]NGOZI!$D$22),0)</f>
        <v>19568</v>
      </c>
      <c r="C63" s="51">
        <f>ROUND('[2]Pop tot et prov'!$P$13*([2]NGOZI!C12/[2]NGOZI!$D$22),0)</f>
        <v>19459</v>
      </c>
      <c r="D63" s="51">
        <f t="shared" si="10"/>
        <v>39027</v>
      </c>
      <c r="E63" s="51">
        <f>ROUND('[2]Pop tot et prov'!$P$14*([2]NGOZI!B12/[2]NGOZI!$D$22),0)</f>
        <v>20122</v>
      </c>
      <c r="F63" s="51">
        <f>ROUND('[2]Pop tot et prov'!$P$14*([2]NGOZI!C12/[2]NGOZI!$D$22),0)</f>
        <v>20010</v>
      </c>
      <c r="G63" s="52">
        <f t="shared" si="7"/>
        <v>40132</v>
      </c>
      <c r="H63" s="51">
        <f>ROUND('[2]Pop tot et prov'!$P$15*([2]NGOZI!B12/[2]NGOZI!$D$22),0)</f>
        <v>20665</v>
      </c>
      <c r="I63" s="51">
        <f>ROUND('[2]Pop tot et prov'!$P$15*([2]NGOZI!C12/[2]NGOZI!$D$22),0)</f>
        <v>20549</v>
      </c>
      <c r="J63" s="52">
        <f t="shared" si="8"/>
        <v>41214</v>
      </c>
      <c r="K63" s="51">
        <f>ROUND('[2]Pop tot et prov'!$P$16*([2]NGOZI!B12/[2]NGOZI!$D$22),0)</f>
        <v>21191</v>
      </c>
      <c r="L63" s="51">
        <f>ROUND('[2]Pop tot et prov'!$P$16*([2]NGOZI!C12/[2]NGOZI!$D$22),0)</f>
        <v>21073</v>
      </c>
      <c r="M63" s="52">
        <f t="shared" si="9"/>
        <v>42264</v>
      </c>
    </row>
    <row r="64" spans="1:13">
      <c r="A64" s="56" t="s">
        <v>31</v>
      </c>
      <c r="B64" s="51">
        <f>ROUND('[2]Pop tot et prov'!$P$13*([2]NGOZI!B13/[2]NGOZI!$D$22),0)</f>
        <v>16469</v>
      </c>
      <c r="C64" s="51">
        <f>ROUND('[2]Pop tot et prov'!$P$13*([2]NGOZI!C13/[2]NGOZI!$D$22),0)</f>
        <v>16045</v>
      </c>
      <c r="D64" s="51">
        <f t="shared" si="10"/>
        <v>32514</v>
      </c>
      <c r="E64" s="51">
        <f>ROUND('[2]Pop tot et prov'!$P$14*([2]NGOZI!B13/[2]NGOZI!$D$22),0)</f>
        <v>16935</v>
      </c>
      <c r="F64" s="51">
        <f>ROUND('[2]Pop tot et prov'!$P$14*([2]NGOZI!C13/[2]NGOZI!$D$22),0)</f>
        <v>16500</v>
      </c>
      <c r="G64" s="52">
        <f t="shared" si="7"/>
        <v>33435</v>
      </c>
      <c r="H64" s="51">
        <f>ROUND('[2]Pop tot et prov'!$P$15*([2]NGOZI!B13/[2]NGOZI!$D$22),0)</f>
        <v>17391</v>
      </c>
      <c r="I64" s="51">
        <f>ROUND('[2]Pop tot et prov'!$P$15*([2]NGOZI!C13/[2]NGOZI!$D$22),0)</f>
        <v>16944</v>
      </c>
      <c r="J64" s="52">
        <f t="shared" si="8"/>
        <v>34335</v>
      </c>
      <c r="K64" s="51">
        <f>ROUND('[2]Pop tot et prov'!$P$16*([2]NGOZI!B13/[2]NGOZI!$D$22),0)</f>
        <v>17834</v>
      </c>
      <c r="L64" s="51">
        <f>ROUND('[2]Pop tot et prov'!$P$16*([2]NGOZI!C13/[2]NGOZI!$D$22),0)</f>
        <v>17376</v>
      </c>
      <c r="M64" s="52">
        <f t="shared" si="9"/>
        <v>35210</v>
      </c>
    </row>
    <row r="65" spans="1:13">
      <c r="A65" s="56" t="s">
        <v>32</v>
      </c>
      <c r="B65" s="51">
        <f>ROUND('[2]Pop tot et prov'!$P$13*([2]NGOZI!B14/[2]NGOZI!$D$22),0)</f>
        <v>15876</v>
      </c>
      <c r="C65" s="51">
        <f>ROUND('[2]Pop tot et prov'!$P$13*([2]NGOZI!C14/[2]NGOZI!$D$22),0)</f>
        <v>14300</v>
      </c>
      <c r="D65" s="51">
        <f t="shared" si="10"/>
        <v>30176</v>
      </c>
      <c r="E65" s="51">
        <f>ROUND('[2]Pop tot et prov'!$P$14*([2]NGOZI!B14/[2]NGOZI!$D$22),0)</f>
        <v>16325</v>
      </c>
      <c r="F65" s="51">
        <f>ROUND('[2]Pop tot et prov'!$P$14*([2]NGOZI!C14/[2]NGOZI!$D$22),0)</f>
        <v>14705</v>
      </c>
      <c r="G65" s="52">
        <f t="shared" si="7"/>
        <v>31030</v>
      </c>
      <c r="H65" s="51">
        <f>ROUND('[2]Pop tot et prov'!$P$15*([2]NGOZI!B14/[2]NGOZI!$D$22),0)</f>
        <v>16765</v>
      </c>
      <c r="I65" s="51">
        <f>ROUND('[2]Pop tot et prov'!$P$15*([2]NGOZI!C14/[2]NGOZI!$D$22),0)</f>
        <v>15101</v>
      </c>
      <c r="J65" s="52">
        <f t="shared" si="8"/>
        <v>31866</v>
      </c>
      <c r="K65" s="51">
        <f>ROUND('[2]Pop tot et prov'!$P$16*([2]NGOZI!B14/[2]NGOZI!$D$22),0)</f>
        <v>17192</v>
      </c>
      <c r="L65" s="51">
        <f>ROUND('[2]Pop tot et prov'!$P$16*([2]NGOZI!C14/[2]NGOZI!$D$22),0)</f>
        <v>15486</v>
      </c>
      <c r="M65" s="52">
        <f t="shared" si="9"/>
        <v>32678</v>
      </c>
    </row>
    <row r="66" spans="1:13">
      <c r="A66" s="56" t="s">
        <v>33</v>
      </c>
      <c r="B66" s="51">
        <f>ROUND('[2]Pop tot et prov'!$P$13*([2]NGOZI!B15/[2]NGOZI!$D$22),0)</f>
        <v>12805</v>
      </c>
      <c r="C66" s="51">
        <f>ROUND('[2]Pop tot et prov'!$P$13*([2]NGOZI!C15/[2]NGOZI!$D$22),0)</f>
        <v>12546</v>
      </c>
      <c r="D66" s="51">
        <f t="shared" si="10"/>
        <v>25351</v>
      </c>
      <c r="E66" s="51">
        <f>ROUND('[2]Pop tot et prov'!$P$14*([2]NGOZI!B15/[2]NGOZI!$D$22),0)</f>
        <v>13168</v>
      </c>
      <c r="F66" s="51">
        <f>ROUND('[2]Pop tot et prov'!$P$14*([2]NGOZI!C15/[2]NGOZI!$D$22),0)</f>
        <v>12902</v>
      </c>
      <c r="G66" s="52">
        <f t="shared" si="7"/>
        <v>26070</v>
      </c>
      <c r="H66" s="51">
        <f>ROUND('[2]Pop tot et prov'!$P$15*([2]NGOZI!B15/[2]NGOZI!$D$22),0)</f>
        <v>13523</v>
      </c>
      <c r="I66" s="51">
        <f>ROUND('[2]Pop tot et prov'!$P$15*([2]NGOZI!C15/[2]NGOZI!$D$22),0)</f>
        <v>13249</v>
      </c>
      <c r="J66" s="52">
        <f t="shared" si="8"/>
        <v>26772</v>
      </c>
      <c r="K66" s="51">
        <f>ROUND('[2]Pop tot et prov'!$P$16*([2]NGOZI!B15/[2]NGOZI!$D$22),0)</f>
        <v>13867</v>
      </c>
      <c r="L66" s="51">
        <f>ROUND('[2]Pop tot et prov'!$P$16*([2]NGOZI!C15/[2]NGOZI!$D$22),0)</f>
        <v>13587</v>
      </c>
      <c r="M66" s="52">
        <f t="shared" si="9"/>
        <v>27454</v>
      </c>
    </row>
    <row r="67" spans="1:13">
      <c r="A67" s="56" t="s">
        <v>34</v>
      </c>
      <c r="B67" s="51">
        <f>ROUND('[2]Pop tot et prov'!$P$13*([2]NGOZI!B16/[2]NGOZI!$D$22),0)</f>
        <v>8516</v>
      </c>
      <c r="C67" s="51">
        <f>ROUND('[2]Pop tot et prov'!$P$13*([2]NGOZI!C16/[2]NGOZI!$D$22),0)</f>
        <v>6969</v>
      </c>
      <c r="D67" s="51">
        <f t="shared" si="10"/>
        <v>15485</v>
      </c>
      <c r="E67" s="51">
        <f>ROUND('[2]Pop tot et prov'!$P$14*([2]NGOZI!B16/[2]NGOZI!$D$22),0)</f>
        <v>8757</v>
      </c>
      <c r="F67" s="51">
        <f>ROUND('[2]Pop tot et prov'!$P$14*([2]NGOZI!C16/[2]NGOZI!$D$22),0)</f>
        <v>7166</v>
      </c>
      <c r="G67" s="52">
        <f t="shared" si="7"/>
        <v>15923</v>
      </c>
      <c r="H67" s="51">
        <f>ROUND('[2]Pop tot et prov'!$P$15*([2]NGOZI!B16/[2]NGOZI!$D$22),0)</f>
        <v>8993</v>
      </c>
      <c r="I67" s="51">
        <f>ROUND('[2]Pop tot et prov'!$P$15*([2]NGOZI!C16/[2]NGOZI!$D$22),0)</f>
        <v>7359</v>
      </c>
      <c r="J67" s="52">
        <f t="shared" si="8"/>
        <v>16352</v>
      </c>
      <c r="K67" s="51">
        <f>ROUND('[2]Pop tot et prov'!$P$16*([2]NGOZI!B16/[2]NGOZI!$D$22),0)</f>
        <v>9223</v>
      </c>
      <c r="L67" s="51">
        <f>ROUND('[2]Pop tot et prov'!$P$16*([2]NGOZI!C16/[2]NGOZI!$D$22),0)</f>
        <v>7547</v>
      </c>
      <c r="M67" s="52">
        <f t="shared" si="9"/>
        <v>16770</v>
      </c>
    </row>
    <row r="68" spans="1:13">
      <c r="A68" s="56" t="s">
        <v>35</v>
      </c>
      <c r="B68" s="51">
        <f>ROUND('[2]Pop tot et prov'!$P$13*([2]NGOZI!B17/[2]NGOZI!$D$22),0)</f>
        <v>5895</v>
      </c>
      <c r="C68" s="51">
        <f>ROUND('[2]Pop tot et prov'!$P$13*([2]NGOZI!C17/[2]NGOZI!$D$22),0)</f>
        <v>6223</v>
      </c>
      <c r="D68" s="51">
        <f t="shared" si="10"/>
        <v>12118</v>
      </c>
      <c r="E68" s="51">
        <f>ROUND('[2]Pop tot et prov'!$P$14*([2]NGOZI!B17/[2]NGOZI!$D$22),0)</f>
        <v>6062</v>
      </c>
      <c r="F68" s="51">
        <f>ROUND('[2]Pop tot et prov'!$P$14*([2]NGOZI!C17/[2]NGOZI!$D$22),0)</f>
        <v>6399</v>
      </c>
      <c r="G68" s="52">
        <f t="shared" si="7"/>
        <v>12461</v>
      </c>
      <c r="H68" s="51">
        <f>ROUND('[2]Pop tot et prov'!$P$15*([2]NGOZI!B17/[2]NGOZI!$D$22),0)</f>
        <v>6225</v>
      </c>
      <c r="I68" s="51">
        <f>ROUND('[2]Pop tot et prov'!$P$15*([2]NGOZI!C17/[2]NGOZI!$D$22),0)</f>
        <v>6572</v>
      </c>
      <c r="J68" s="52">
        <f t="shared" si="8"/>
        <v>12797</v>
      </c>
      <c r="K68" s="51">
        <f>ROUND('[2]Pop tot et prov'!$P$16*([2]NGOZI!B17/[2]NGOZI!$D$22),0)</f>
        <v>6384</v>
      </c>
      <c r="L68" s="51">
        <f>ROUND('[2]Pop tot et prov'!$P$16*([2]NGOZI!C17/[2]NGOZI!$D$22),0)</f>
        <v>6739</v>
      </c>
      <c r="M68" s="52">
        <f t="shared" si="9"/>
        <v>13123</v>
      </c>
    </row>
    <row r="69" spans="1:13">
      <c r="A69" s="56" t="s">
        <v>36</v>
      </c>
      <c r="B69" s="51">
        <f>ROUND('[2]Pop tot et prov'!$P$13*([2]NGOZI!B18/[2]NGOZI!$D$22),0)</f>
        <v>3927</v>
      </c>
      <c r="C69" s="51">
        <f>ROUND('[2]Pop tot et prov'!$P$13*([2]NGOZI!C18/[2]NGOZI!$D$22),0)</f>
        <v>3638</v>
      </c>
      <c r="D69" s="51">
        <f t="shared" si="10"/>
        <v>7565</v>
      </c>
      <c r="E69" s="51">
        <f>ROUND('[2]Pop tot et prov'!$P$14*([2]NGOZI!B18/[2]NGOZI!$D$22),0)</f>
        <v>4038</v>
      </c>
      <c r="F69" s="51">
        <f>ROUND('[2]Pop tot et prov'!$P$14*([2]NGOZI!C18/[2]NGOZI!$D$22),0)</f>
        <v>3741</v>
      </c>
      <c r="G69" s="52">
        <f t="shared" si="7"/>
        <v>7779</v>
      </c>
      <c r="H69" s="51">
        <f>ROUND('[2]Pop tot et prov'!$P$15*([2]NGOZI!B18/[2]NGOZI!$D$22),0)</f>
        <v>4147</v>
      </c>
      <c r="I69" s="51">
        <f>ROUND('[2]Pop tot et prov'!$P$15*([2]NGOZI!C18/[2]NGOZI!$D$22),0)</f>
        <v>3842</v>
      </c>
      <c r="J69" s="52">
        <f t="shared" si="8"/>
        <v>7989</v>
      </c>
      <c r="K69" s="51">
        <f>ROUND('[2]Pop tot et prov'!$P$16*([2]NGOZI!B18/[2]NGOZI!$D$22),0)</f>
        <v>4253</v>
      </c>
      <c r="L69" s="51">
        <f>ROUND('[2]Pop tot et prov'!$P$16*([2]NGOZI!C18/[2]NGOZI!$D$22),0)</f>
        <v>3940</v>
      </c>
      <c r="M69" s="52">
        <f t="shared" si="9"/>
        <v>8193</v>
      </c>
    </row>
    <row r="70" spans="1:13">
      <c r="A70" s="56" t="s">
        <v>37</v>
      </c>
      <c r="B70" s="51">
        <f>ROUND('[2]Pop tot et prov'!$P$13*([2]NGOZI!B19/[2]NGOZI!$D$22),0)</f>
        <v>3704</v>
      </c>
      <c r="C70" s="51">
        <f>ROUND('[2]Pop tot et prov'!$P$13*([2]NGOZI!C19/[2]NGOZI!$D$22),0)</f>
        <v>4270</v>
      </c>
      <c r="D70" s="51">
        <f t="shared" si="10"/>
        <v>7974</v>
      </c>
      <c r="E70" s="51">
        <f>ROUND('[2]Pop tot et prov'!$P$14*([2]NGOZI!B19/[2]NGOZI!$D$22),0)</f>
        <v>3809</v>
      </c>
      <c r="F70" s="51">
        <f>ROUND('[2]Pop tot et prov'!$P$14*([2]NGOZI!C19/[2]NGOZI!$D$22),0)</f>
        <v>4391</v>
      </c>
      <c r="G70" s="52">
        <f t="shared" si="7"/>
        <v>8200</v>
      </c>
      <c r="H70" s="51">
        <f>ROUND('[2]Pop tot et prov'!$P$15*([2]NGOZI!B19/[2]NGOZI!$D$22),0)</f>
        <v>3911</v>
      </c>
      <c r="I70" s="51">
        <f>ROUND('[2]Pop tot et prov'!$P$15*([2]NGOZI!C19/[2]NGOZI!$D$22),0)</f>
        <v>4509</v>
      </c>
      <c r="J70" s="52">
        <f t="shared" si="8"/>
        <v>8420</v>
      </c>
      <c r="K70" s="51">
        <f>ROUND('[2]Pop tot et prov'!$P$16*([2]NGOZI!B19/[2]NGOZI!$D$22),0)</f>
        <v>4011</v>
      </c>
      <c r="L70" s="51">
        <f>ROUND('[2]Pop tot et prov'!$P$16*([2]NGOZI!C19/[2]NGOZI!$D$22),0)</f>
        <v>4624</v>
      </c>
      <c r="M70" s="52">
        <f t="shared" si="9"/>
        <v>8635</v>
      </c>
    </row>
    <row r="71" spans="1:13">
      <c r="A71" s="56" t="s">
        <v>38</v>
      </c>
      <c r="B71" s="51">
        <f>ROUND('[2]Pop tot et prov'!$P$13*([2]NGOZI!B20/[2]NGOZI!$D$22),0)</f>
        <v>2415</v>
      </c>
      <c r="C71" s="51">
        <f>ROUND('[2]Pop tot et prov'!$P$13*([2]NGOZI!C20/[2]NGOZI!$D$22),0)</f>
        <v>2065</v>
      </c>
      <c r="D71" s="51">
        <f t="shared" si="10"/>
        <v>4480</v>
      </c>
      <c r="E71" s="51">
        <f>ROUND('[2]Pop tot et prov'!$P$14*([2]NGOZI!B20/[2]NGOZI!$D$22),0)</f>
        <v>2483</v>
      </c>
      <c r="F71" s="51">
        <f>ROUND('[2]Pop tot et prov'!$P$14*([2]NGOZI!C20/[2]NGOZI!$D$22),0)</f>
        <v>2123</v>
      </c>
      <c r="G71" s="52">
        <f t="shared" si="7"/>
        <v>4606</v>
      </c>
      <c r="H71" s="51">
        <f>ROUND('[2]Pop tot et prov'!$P$15*([2]NGOZI!B20/[2]NGOZI!$D$22),0)</f>
        <v>2550</v>
      </c>
      <c r="I71" s="51">
        <f>ROUND('[2]Pop tot et prov'!$P$15*([2]NGOZI!C20/[2]NGOZI!$D$22),0)</f>
        <v>2180</v>
      </c>
      <c r="J71" s="52">
        <f t="shared" si="8"/>
        <v>4730</v>
      </c>
      <c r="K71" s="51">
        <f>ROUND('[2]Pop tot et prov'!$P$16*([2]NGOZI!B20/[2]NGOZI!$D$22),0)</f>
        <v>2615</v>
      </c>
      <c r="L71" s="51">
        <f>ROUND('[2]Pop tot et prov'!$P$16*([2]NGOZI!C20/[2]NGOZI!$D$22),0)</f>
        <v>2236</v>
      </c>
      <c r="M71" s="52">
        <f t="shared" si="9"/>
        <v>4851</v>
      </c>
    </row>
    <row r="72" spans="1:13">
      <c r="A72" s="56" t="s">
        <v>39</v>
      </c>
      <c r="B72" s="51">
        <f>ROUND('[2]Pop tot et prov'!$P$13*([2]NGOZI!B21/[2]NGOZI!$D$22),0)</f>
        <v>3381</v>
      </c>
      <c r="C72" s="51">
        <f>ROUND('[2]Pop tot et prov'!$P$13*([2]NGOZI!C21/[2]NGOZI!$D$22),0)</f>
        <v>3818</v>
      </c>
      <c r="D72" s="51">
        <f t="shared" si="10"/>
        <v>7199</v>
      </c>
      <c r="E72" s="51">
        <f>ROUND('[2]Pop tot et prov'!$P$14*([2]NGOZI!B21/[2]NGOZI!$D$22),0)</f>
        <v>3477</v>
      </c>
      <c r="F72" s="51">
        <f>ROUND('[2]Pop tot et prov'!$P$14*([2]NGOZI!C21/[2]NGOZI!$D$22),0)</f>
        <v>3926</v>
      </c>
      <c r="G72" s="52">
        <f t="shared" si="7"/>
        <v>7403</v>
      </c>
      <c r="H72" s="51">
        <f>ROUND('[2]Pop tot et prov'!$P$15*([2]NGOZI!B21/[2]NGOZI!$D$22),0)</f>
        <v>3570</v>
      </c>
      <c r="I72" s="51">
        <f>ROUND('[2]Pop tot et prov'!$P$15*([2]NGOZI!C21/[2]NGOZI!$D$22),0)</f>
        <v>4032</v>
      </c>
      <c r="J72" s="52">
        <f t="shared" si="8"/>
        <v>7602</v>
      </c>
      <c r="K72" s="51">
        <f>ROUND('[2]Pop tot et prov'!$P$16*([2]NGOZI!B21/[2]NGOZI!$D$22),0)</f>
        <v>3661</v>
      </c>
      <c r="L72" s="51">
        <f>ROUND('[2]Pop tot et prov'!$P$16*([2]NGOZI!C21/[2]NGOZI!$D$22),0)</f>
        <v>4135</v>
      </c>
      <c r="M72" s="52">
        <f t="shared" si="9"/>
        <v>7796</v>
      </c>
    </row>
    <row r="73" spans="1:13">
      <c r="A73" s="49" t="s">
        <v>20</v>
      </c>
      <c r="B73" s="51">
        <f>SUM(B56:B72)</f>
        <v>405704</v>
      </c>
      <c r="C73" s="51">
        <f>SUM(C56:C72)</f>
        <v>424093</v>
      </c>
      <c r="D73" s="51">
        <f>SUM(D56:D72)</f>
        <v>829797</v>
      </c>
      <c r="E73" s="51">
        <f>SUM(E56:E72)</f>
        <v>417191</v>
      </c>
      <c r="F73" s="55">
        <f>SUM(F56:F72)</f>
        <v>436102</v>
      </c>
      <c r="G73" s="52">
        <f t="shared" si="7"/>
        <v>853293</v>
      </c>
      <c r="H73" s="51">
        <f>SUM(H56:H72)</f>
        <v>428431</v>
      </c>
      <c r="I73" s="55">
        <f>SUM(I56:I72)</f>
        <v>447851</v>
      </c>
      <c r="J73" s="52">
        <f t="shared" si="8"/>
        <v>876282</v>
      </c>
      <c r="K73" s="51">
        <f>SUM(K56:K72)</f>
        <v>439348</v>
      </c>
      <c r="L73" s="55">
        <f>SUM(L56:L72)</f>
        <v>459266</v>
      </c>
      <c r="M73" s="52">
        <f t="shared" si="9"/>
        <v>898614</v>
      </c>
    </row>
    <row r="74" spans="1:13">
      <c r="A74" s="24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116" t="s">
        <v>21</v>
      </c>
      <c r="B75" s="117">
        <v>2020</v>
      </c>
      <c r="C75" s="117"/>
      <c r="D75" s="117"/>
      <c r="E75" s="108">
        <v>2021</v>
      </c>
      <c r="F75" s="108"/>
      <c r="G75" s="108"/>
      <c r="H75" s="108">
        <v>2022</v>
      </c>
      <c r="I75" s="108"/>
      <c r="J75" s="108"/>
      <c r="K75" s="117">
        <v>2023</v>
      </c>
      <c r="L75" s="117"/>
      <c r="M75" s="117"/>
    </row>
    <row r="76" spans="1:13" ht="15.75" customHeight="1">
      <c r="A76" s="116"/>
      <c r="B76" s="49" t="s">
        <v>57</v>
      </c>
      <c r="C76" s="49" t="s">
        <v>58</v>
      </c>
      <c r="D76" s="49" t="s">
        <v>59</v>
      </c>
      <c r="E76" s="49" t="s">
        <v>57</v>
      </c>
      <c r="F76" s="49" t="s">
        <v>58</v>
      </c>
      <c r="G76" s="49" t="s">
        <v>59</v>
      </c>
      <c r="H76" s="49" t="s">
        <v>57</v>
      </c>
      <c r="I76" s="49" t="s">
        <v>58</v>
      </c>
      <c r="J76" s="49" t="s">
        <v>59</v>
      </c>
      <c r="K76" s="49" t="s">
        <v>57</v>
      </c>
      <c r="L76" s="49" t="s">
        <v>58</v>
      </c>
      <c r="M76" s="49" t="s">
        <v>59</v>
      </c>
    </row>
    <row r="77" spans="1:13">
      <c r="A77" s="56" t="s">
        <v>23</v>
      </c>
      <c r="B77" s="51">
        <f>ROUND('[2]Pop tot et prov'!$P$17*([2]NGOZI!B5/[2]NGOZI!$D$22),0)</f>
        <v>79402</v>
      </c>
      <c r="C77" s="51">
        <f>ROUND('[2]Pop tot et prov'!$P$17*([2]NGOZI!C5/[2]NGOZI!$D$22),0)</f>
        <v>82038</v>
      </c>
      <c r="D77" s="52">
        <f t="shared" ref="D77:D94" si="11">SUM(B77:C77)</f>
        <v>161440</v>
      </c>
      <c r="E77" s="51">
        <f>ROUND('[2]Pop tot et prov'!$P$18*([2]NGOZI!B5/[2]NGOZI!$D$22),0)</f>
        <v>81176</v>
      </c>
      <c r="F77" s="51">
        <f>ROUND('[2]Pop tot et prov'!$P$18*([2]NGOZI!C5/[2]NGOZI!$D$22),0)</f>
        <v>83871</v>
      </c>
      <c r="G77" s="52">
        <f t="shared" ref="G77:G94" si="12">SUM(E77:F77)</f>
        <v>165047</v>
      </c>
      <c r="H77" s="51">
        <f>ROUND('[2]Pop tot et prov'!$P$19*([2]NGOZI!B5/[2]NGOZI!$D$22),0)</f>
        <v>82858</v>
      </c>
      <c r="I77" s="51">
        <f>ROUND('[2]Pop tot et prov'!$P$19*([2]NGOZI!C5/[2]NGOZI!$D$22),0)</f>
        <v>85609</v>
      </c>
      <c r="J77" s="52">
        <f t="shared" ref="J77:J94" si="13">SUM(H77:I77)</f>
        <v>168467</v>
      </c>
      <c r="K77" s="51">
        <f>ROUND('[2]Pop tot et prov'!$P$20*([2]NGOZI!B5/[2]NGOZI!$D$22),0)</f>
        <v>84436</v>
      </c>
      <c r="L77" s="51">
        <f>ROUND('[2]Pop tot et prov'!$P$20*([2]NGOZI!C5/[2]NGOZI!$D$22),0)</f>
        <v>87240</v>
      </c>
      <c r="M77" s="52">
        <f t="shared" ref="M77:M94" si="14">SUM(K77:L77)</f>
        <v>171676</v>
      </c>
    </row>
    <row r="78" spans="1:13">
      <c r="A78" s="56" t="s">
        <v>24</v>
      </c>
      <c r="B78" s="51">
        <f>ROUND('[2]Pop tot et prov'!$P$17*([2]NGOZI!B6/[2]NGOZI!$D$22),0)</f>
        <v>62260</v>
      </c>
      <c r="C78" s="51">
        <f>ROUND('[2]Pop tot et prov'!$P$17*([2]NGOZI!C6/[2]NGOZI!$D$22),0)</f>
        <v>64537</v>
      </c>
      <c r="D78" s="52">
        <f t="shared" si="11"/>
        <v>126797</v>
      </c>
      <c r="E78" s="51">
        <f>ROUND('[2]Pop tot et prov'!$P$18*([2]NGOZI!B6/[2]NGOZI!$D$22),0)</f>
        <v>63651</v>
      </c>
      <c r="F78" s="51">
        <f>ROUND('[2]Pop tot et prov'!$P$18*([2]NGOZI!C6/[2]NGOZI!$D$22),0)</f>
        <v>65979</v>
      </c>
      <c r="G78" s="52">
        <f t="shared" si="12"/>
        <v>129630</v>
      </c>
      <c r="H78" s="51">
        <f>ROUND('[2]Pop tot et prov'!$P$19*([2]NGOZI!B6/[2]NGOZI!$D$22),0)</f>
        <v>64970</v>
      </c>
      <c r="I78" s="51">
        <f>ROUND('[2]Pop tot et prov'!$P$19*([2]NGOZI!C6/[2]NGOZI!$D$22),0)</f>
        <v>67346</v>
      </c>
      <c r="J78" s="52">
        <f t="shared" si="13"/>
        <v>132316</v>
      </c>
      <c r="K78" s="51">
        <f>ROUND('[2]Pop tot et prov'!$P$20*([2]NGOZI!B6/[2]NGOZI!$D$22),0)</f>
        <v>66207</v>
      </c>
      <c r="L78" s="51">
        <f>ROUND('[2]Pop tot et prov'!$P$20*([2]NGOZI!C6/[2]NGOZI!$D$22),0)</f>
        <v>68629</v>
      </c>
      <c r="M78" s="52">
        <f t="shared" si="14"/>
        <v>134836</v>
      </c>
    </row>
    <row r="79" spans="1:13">
      <c r="A79" s="56" t="s">
        <v>25</v>
      </c>
      <c r="B79" s="51">
        <f>ROUND('[2]Pop tot et prov'!$P$17*([2]NGOZI!B7/[2]NGOZI!$D$22),0)</f>
        <v>59060</v>
      </c>
      <c r="C79" s="51">
        <f>ROUND('[2]Pop tot et prov'!$P$17*([2]NGOZI!C7/[2]NGOZI!$D$22),0)</f>
        <v>61690</v>
      </c>
      <c r="D79" s="52">
        <f t="shared" si="11"/>
        <v>120750</v>
      </c>
      <c r="E79" s="51">
        <f>ROUND('[2]Pop tot et prov'!$P$18*([2]NGOZI!B7/[2]NGOZI!$D$22),0)</f>
        <v>60380</v>
      </c>
      <c r="F79" s="51">
        <f>ROUND('[2]Pop tot et prov'!$P$18*([2]NGOZI!C7/[2]NGOZI!$D$22),0)</f>
        <v>63069</v>
      </c>
      <c r="G79" s="52">
        <f t="shared" si="12"/>
        <v>123449</v>
      </c>
      <c r="H79" s="51">
        <f>ROUND('[2]Pop tot et prov'!$P$19*([2]NGOZI!B7/[2]NGOZI!$D$22),0)</f>
        <v>61630</v>
      </c>
      <c r="I79" s="51">
        <f>ROUND('[2]Pop tot et prov'!$P$19*([2]NGOZI!C7/[2]NGOZI!$D$22),0)</f>
        <v>64375</v>
      </c>
      <c r="J79" s="52">
        <f t="shared" si="13"/>
        <v>126005</v>
      </c>
      <c r="K79" s="51">
        <f>ROUND('[2]Pop tot et prov'!$P$20*([2]NGOZI!B7/[2]NGOZI!$D$22),0)</f>
        <v>62804</v>
      </c>
      <c r="L79" s="51">
        <f>ROUND('[2]Pop tot et prov'!$P$20*([2]NGOZI!C7/[2]NGOZI!$D$22),0)</f>
        <v>65602</v>
      </c>
      <c r="M79" s="52">
        <f t="shared" si="14"/>
        <v>128406</v>
      </c>
    </row>
    <row r="80" spans="1:13">
      <c r="A80" s="56" t="s">
        <v>26</v>
      </c>
      <c r="B80" s="51">
        <f>ROUND('[2]Pop tot et prov'!$P$17*([2]NGOZI!B8/[2]NGOZI!$D$22),0)</f>
        <v>52289</v>
      </c>
      <c r="C80" s="51">
        <f>ROUND('[2]Pop tot et prov'!$P$17*([2]NGOZI!C8/[2]NGOZI!$D$22),0)</f>
        <v>58393</v>
      </c>
      <c r="D80" s="52">
        <f t="shared" si="11"/>
        <v>110682</v>
      </c>
      <c r="E80" s="51">
        <f>ROUND('[2]Pop tot et prov'!$P$18*([2]NGOZI!B8/[2]NGOZI!$D$22),0)</f>
        <v>53457</v>
      </c>
      <c r="F80" s="51">
        <f>ROUND('[2]Pop tot et prov'!$P$18*([2]NGOZI!C8/[2]NGOZI!$D$22),0)</f>
        <v>59698</v>
      </c>
      <c r="G80" s="52">
        <f t="shared" si="12"/>
        <v>113155</v>
      </c>
      <c r="H80" s="51">
        <f>ROUND('[2]Pop tot et prov'!$P$19*([2]NGOZI!B8/[2]NGOZI!$D$22),0)</f>
        <v>54565</v>
      </c>
      <c r="I80" s="51">
        <f>ROUND('[2]Pop tot et prov'!$P$19*([2]NGOZI!C8/[2]NGOZI!$D$22),0)</f>
        <v>60934</v>
      </c>
      <c r="J80" s="52">
        <f t="shared" si="13"/>
        <v>115499</v>
      </c>
      <c r="K80" s="51">
        <f>ROUND('[2]Pop tot et prov'!$P$20*([2]NGOZI!B8/[2]NGOZI!$D$22),0)</f>
        <v>55604</v>
      </c>
      <c r="L80" s="51">
        <f>ROUND('[2]Pop tot et prov'!$P$20*([2]NGOZI!C8/[2]NGOZI!$D$22),0)</f>
        <v>62095</v>
      </c>
      <c r="M80" s="52">
        <f t="shared" si="14"/>
        <v>117699</v>
      </c>
    </row>
    <row r="81" spans="1:13">
      <c r="A81" s="56" t="s">
        <v>27</v>
      </c>
      <c r="B81" s="51">
        <f>ROUND('[2]Pop tot et prov'!$P$17*([2]NGOZI!B9/[2]NGOZI!$D$22),0)</f>
        <v>38344</v>
      </c>
      <c r="C81" s="51">
        <f>ROUND('[2]Pop tot et prov'!$P$17*([2]NGOZI!C9/[2]NGOZI!$D$22),0)</f>
        <v>46774</v>
      </c>
      <c r="D81" s="52">
        <f t="shared" si="11"/>
        <v>85118</v>
      </c>
      <c r="E81" s="51">
        <f>ROUND('[2]Pop tot et prov'!$P$18*([2]NGOZI!B9/[2]NGOZI!$D$22),0)</f>
        <v>39201</v>
      </c>
      <c r="F81" s="51">
        <f>ROUND('[2]Pop tot et prov'!$P$18*([2]NGOZI!C9/[2]NGOZI!$D$22),0)</f>
        <v>47819</v>
      </c>
      <c r="G81" s="52">
        <f t="shared" si="12"/>
        <v>87020</v>
      </c>
      <c r="H81" s="51">
        <f>ROUND('[2]Pop tot et prov'!$P$19*([2]NGOZI!B9/[2]NGOZI!$D$22),0)</f>
        <v>40013</v>
      </c>
      <c r="I81" s="51">
        <f>ROUND('[2]Pop tot et prov'!$P$19*([2]NGOZI!C9/[2]NGOZI!$D$22),0)</f>
        <v>48810</v>
      </c>
      <c r="J81" s="52">
        <f t="shared" si="13"/>
        <v>88823</v>
      </c>
      <c r="K81" s="51">
        <f>ROUND('[2]Pop tot et prov'!$P$20*([2]NGOZI!B9/[2]NGOZI!$D$22),0)</f>
        <v>40776</v>
      </c>
      <c r="L81" s="51">
        <f>ROUND('[2]Pop tot et prov'!$P$20*([2]NGOZI!C9/[2]NGOZI!$D$22),0)</f>
        <v>49740</v>
      </c>
      <c r="M81" s="52">
        <f t="shared" si="14"/>
        <v>90516</v>
      </c>
    </row>
    <row r="82" spans="1:13">
      <c r="A82" s="56" t="s">
        <v>28</v>
      </c>
      <c r="B82" s="51">
        <f>ROUND('[2]Pop tot et prov'!$P$17*([2]NGOZI!B10/[2]NGOZI!$D$22),0)</f>
        <v>32732</v>
      </c>
      <c r="C82" s="51">
        <f>ROUND('[2]Pop tot et prov'!$P$17*([2]NGOZI!C10/[2]NGOZI!$D$22),0)</f>
        <v>34217</v>
      </c>
      <c r="D82" s="52">
        <f t="shared" si="11"/>
        <v>66949</v>
      </c>
      <c r="E82" s="51">
        <f>ROUND('[2]Pop tot et prov'!$P$18*([2]NGOZI!B10/[2]NGOZI!$D$22),0)</f>
        <v>33464</v>
      </c>
      <c r="F82" s="51">
        <f>ROUND('[2]Pop tot et prov'!$P$18*([2]NGOZI!C10/[2]NGOZI!$D$22),0)</f>
        <v>34981</v>
      </c>
      <c r="G82" s="52">
        <f t="shared" si="12"/>
        <v>68445</v>
      </c>
      <c r="H82" s="51">
        <f>ROUND('[2]Pop tot et prov'!$P$19*([2]NGOZI!B10/[2]NGOZI!$D$22),0)</f>
        <v>34157</v>
      </c>
      <c r="I82" s="51">
        <f>ROUND('[2]Pop tot et prov'!$P$19*([2]NGOZI!C10/[2]NGOZI!$D$22),0)</f>
        <v>35706</v>
      </c>
      <c r="J82" s="52">
        <f t="shared" si="13"/>
        <v>69863</v>
      </c>
      <c r="K82" s="51">
        <f>ROUND('[2]Pop tot et prov'!$P$20*([2]NGOZI!B10/[2]NGOZI!$D$22),0)</f>
        <v>34808</v>
      </c>
      <c r="L82" s="51">
        <f>ROUND('[2]Pop tot et prov'!$P$20*([2]NGOZI!C10/[2]NGOZI!$D$22),0)</f>
        <v>36386</v>
      </c>
      <c r="M82" s="52">
        <f t="shared" si="14"/>
        <v>71194</v>
      </c>
    </row>
    <row r="83" spans="1:13">
      <c r="A83" s="56" t="s">
        <v>29</v>
      </c>
      <c r="B83" s="51">
        <f>ROUND('[2]Pop tot et prov'!$P$17*([2]NGOZI!B11/[2]NGOZI!$D$22),0)</f>
        <v>23150</v>
      </c>
      <c r="C83" s="51">
        <f>ROUND('[2]Pop tot et prov'!$P$17*([2]NGOZI!C11/[2]NGOZI!$D$22),0)</f>
        <v>23553</v>
      </c>
      <c r="D83" s="52">
        <f t="shared" si="11"/>
        <v>46703</v>
      </c>
      <c r="E83" s="51">
        <f>ROUND('[2]Pop tot et prov'!$P$18*([2]NGOZI!B11/[2]NGOZI!$D$22),0)</f>
        <v>23667</v>
      </c>
      <c r="F83" s="51">
        <f>ROUND('[2]Pop tot et prov'!$P$18*([2]NGOZI!C11/[2]NGOZI!$D$22),0)</f>
        <v>24080</v>
      </c>
      <c r="G83" s="52">
        <f t="shared" si="12"/>
        <v>47747</v>
      </c>
      <c r="H83" s="51">
        <f>ROUND('[2]Pop tot et prov'!$P$19*([2]NGOZI!B11/[2]NGOZI!$D$22),0)</f>
        <v>24157</v>
      </c>
      <c r="I83" s="51">
        <f>ROUND('[2]Pop tot et prov'!$P$19*([2]NGOZI!C11/[2]NGOZI!$D$22),0)</f>
        <v>24579</v>
      </c>
      <c r="J83" s="52">
        <f t="shared" si="13"/>
        <v>48736</v>
      </c>
      <c r="K83" s="51">
        <f>ROUND('[2]Pop tot et prov'!$P$20*([2]NGOZI!B11/[2]NGOZI!$D$22),0)</f>
        <v>24617</v>
      </c>
      <c r="L83" s="51">
        <f>ROUND('[2]Pop tot et prov'!$P$20*([2]NGOZI!C11/[2]NGOZI!$D$22),0)</f>
        <v>25047</v>
      </c>
      <c r="M83" s="52">
        <f t="shared" si="14"/>
        <v>49664</v>
      </c>
    </row>
    <row r="84" spans="1:13">
      <c r="A84" s="56" t="s">
        <v>30</v>
      </c>
      <c r="B84" s="51">
        <f>ROUND('[2]Pop tot et prov'!$P$17*([2]NGOZI!B12/[2]NGOZI!$D$22),0)</f>
        <v>21698</v>
      </c>
      <c r="C84" s="51">
        <f>ROUND('[2]Pop tot et prov'!$P$17*([2]NGOZI!C12/[2]NGOZI!$D$22),0)</f>
        <v>21577</v>
      </c>
      <c r="D84" s="52">
        <f t="shared" si="11"/>
        <v>43275</v>
      </c>
      <c r="E84" s="51">
        <f>ROUND('[2]Pop tot et prov'!$P$18*([2]NGOZI!B12/[2]NGOZI!$D$22),0)</f>
        <v>22183</v>
      </c>
      <c r="F84" s="51">
        <f>ROUND('[2]Pop tot et prov'!$P$18*([2]NGOZI!C12/[2]NGOZI!$D$22),0)</f>
        <v>22059</v>
      </c>
      <c r="G84" s="52">
        <f t="shared" si="12"/>
        <v>44242</v>
      </c>
      <c r="H84" s="51">
        <f>ROUND('[2]Pop tot et prov'!$P$19*([2]NGOZI!B12/[2]NGOZI!$D$22),0)</f>
        <v>22643</v>
      </c>
      <c r="I84" s="51">
        <f>ROUND('[2]Pop tot et prov'!$P$19*([2]NGOZI!C12/[2]NGOZI!$D$22),0)</f>
        <v>22516</v>
      </c>
      <c r="J84" s="52">
        <f t="shared" si="13"/>
        <v>45159</v>
      </c>
      <c r="K84" s="51">
        <f>ROUND('[2]Pop tot et prov'!$P$20*([2]NGOZI!B12/[2]NGOZI!$D$22),0)</f>
        <v>23074</v>
      </c>
      <c r="L84" s="51">
        <f>ROUND('[2]Pop tot et prov'!$P$20*([2]NGOZI!C12/[2]NGOZI!$D$22),0)</f>
        <v>22945</v>
      </c>
      <c r="M84" s="52">
        <f t="shared" si="14"/>
        <v>46019</v>
      </c>
    </row>
    <row r="85" spans="1:13">
      <c r="A85" s="56" t="s">
        <v>31</v>
      </c>
      <c r="B85" s="51">
        <f>ROUND('[2]Pop tot et prov'!$P$17*([2]NGOZI!B13/[2]NGOZI!$D$22),0)</f>
        <v>18261</v>
      </c>
      <c r="C85" s="51">
        <f>ROUND('[2]Pop tot et prov'!$P$17*([2]NGOZI!C13/[2]NGOZI!$D$22),0)</f>
        <v>17792</v>
      </c>
      <c r="D85" s="52">
        <f t="shared" si="11"/>
        <v>36053</v>
      </c>
      <c r="E85" s="51">
        <f>ROUND('[2]Pop tot et prov'!$P$18*([2]NGOZI!B13/[2]NGOZI!$D$22),0)</f>
        <v>18670</v>
      </c>
      <c r="F85" s="51">
        <f>ROUND('[2]Pop tot et prov'!$P$18*([2]NGOZI!C13/[2]NGOZI!$D$22),0)</f>
        <v>18190</v>
      </c>
      <c r="G85" s="52">
        <f t="shared" si="12"/>
        <v>36860</v>
      </c>
      <c r="H85" s="51">
        <f>ROUND('[2]Pop tot et prov'!$P$19*([2]NGOZI!B13/[2]NGOZI!$D$22),0)</f>
        <v>19056</v>
      </c>
      <c r="I85" s="51">
        <f>ROUND('[2]Pop tot et prov'!$P$19*([2]NGOZI!C13/[2]NGOZI!$D$22),0)</f>
        <v>18567</v>
      </c>
      <c r="J85" s="52">
        <f t="shared" si="13"/>
        <v>37623</v>
      </c>
      <c r="K85" s="51">
        <f>ROUND('[2]Pop tot et prov'!$P$20*([2]NGOZI!B13/[2]NGOZI!$D$22),0)</f>
        <v>19419</v>
      </c>
      <c r="L85" s="51">
        <f>ROUND('[2]Pop tot et prov'!$P$20*([2]NGOZI!C13/[2]NGOZI!$D$22),0)</f>
        <v>18920</v>
      </c>
      <c r="M85" s="52">
        <f t="shared" si="14"/>
        <v>38339</v>
      </c>
    </row>
    <row r="86" spans="1:13">
      <c r="A86" s="56" t="s">
        <v>32</v>
      </c>
      <c r="B86" s="51">
        <f>ROUND('[2]Pop tot et prov'!$P$17*([2]NGOZI!B14/[2]NGOZI!$D$22),0)</f>
        <v>17604</v>
      </c>
      <c r="C86" s="51">
        <f>ROUND('[2]Pop tot et prov'!$P$17*([2]NGOZI!C14/[2]NGOZI!$D$22),0)</f>
        <v>15856</v>
      </c>
      <c r="D86" s="52">
        <f t="shared" si="11"/>
        <v>33460</v>
      </c>
      <c r="E86" s="51">
        <f>ROUND('[2]Pop tot et prov'!$P$18*([2]NGOZI!B14/[2]NGOZI!$D$22),0)</f>
        <v>17998</v>
      </c>
      <c r="F86" s="51">
        <f>ROUND('[2]Pop tot et prov'!$P$18*([2]NGOZI!C14/[2]NGOZI!$D$22),0)</f>
        <v>16211</v>
      </c>
      <c r="G86" s="52">
        <f t="shared" si="12"/>
        <v>34209</v>
      </c>
      <c r="H86" s="51">
        <f>ROUND('[2]Pop tot et prov'!$P$19*([2]NGOZI!B14/[2]NGOZI!$D$22),0)</f>
        <v>18370</v>
      </c>
      <c r="I86" s="51">
        <f>ROUND('[2]Pop tot et prov'!$P$19*([2]NGOZI!C14/[2]NGOZI!$D$22),0)</f>
        <v>16547</v>
      </c>
      <c r="J86" s="52">
        <f t="shared" si="13"/>
        <v>34917</v>
      </c>
      <c r="K86" s="51">
        <f>ROUND('[2]Pop tot et prov'!$P$20*([2]NGOZI!B14/[2]NGOZI!$D$22),0)</f>
        <v>18720</v>
      </c>
      <c r="L86" s="51">
        <f>ROUND('[2]Pop tot et prov'!$P$20*([2]NGOZI!C14/[2]NGOZI!$D$22),0)</f>
        <v>16862</v>
      </c>
      <c r="M86" s="52">
        <f t="shared" si="14"/>
        <v>35582</v>
      </c>
    </row>
    <row r="87" spans="1:13">
      <c r="A87" s="56" t="s">
        <v>33</v>
      </c>
      <c r="B87" s="51">
        <f>ROUND('[2]Pop tot et prov'!$P$17*([2]NGOZI!B15/[2]NGOZI!$D$22),0)</f>
        <v>14199</v>
      </c>
      <c r="C87" s="51">
        <f>ROUND('[2]Pop tot et prov'!$P$17*([2]NGOZI!C15/[2]NGOZI!$D$22),0)</f>
        <v>13912</v>
      </c>
      <c r="D87" s="52">
        <f t="shared" si="11"/>
        <v>28111</v>
      </c>
      <c r="E87" s="51">
        <f>ROUND('[2]Pop tot et prov'!$P$18*([2]NGOZI!B15/[2]NGOZI!$D$22),0)</f>
        <v>14516</v>
      </c>
      <c r="F87" s="51">
        <f>ROUND('[2]Pop tot et prov'!$P$18*([2]NGOZI!C15/[2]NGOZI!$D$22),0)</f>
        <v>14223</v>
      </c>
      <c r="G87" s="52">
        <f t="shared" si="12"/>
        <v>28739</v>
      </c>
      <c r="H87" s="51">
        <f>ROUND('[2]Pop tot et prov'!$P$19*([2]NGOZI!B15/[2]NGOZI!$D$22),0)</f>
        <v>14817</v>
      </c>
      <c r="I87" s="51">
        <f>ROUND('[2]Pop tot et prov'!$P$19*([2]NGOZI!C15/[2]NGOZI!$D$22),0)</f>
        <v>14518</v>
      </c>
      <c r="J87" s="52">
        <f t="shared" si="13"/>
        <v>29335</v>
      </c>
      <c r="K87" s="51">
        <f>ROUND('[2]Pop tot et prov'!$P$20*([2]NGOZI!B15/[2]NGOZI!$D$22),0)</f>
        <v>15099</v>
      </c>
      <c r="L87" s="51">
        <f>ROUND('[2]Pop tot et prov'!$P$20*([2]NGOZI!C15/[2]NGOZI!$D$22),0)</f>
        <v>14794</v>
      </c>
      <c r="M87" s="52">
        <f t="shared" si="14"/>
        <v>29893</v>
      </c>
    </row>
    <row r="88" spans="1:13">
      <c r="A88" s="56" t="s">
        <v>34</v>
      </c>
      <c r="B88" s="51">
        <f>ROUND('[2]Pop tot et prov'!$P$17*([2]NGOZI!B16/[2]NGOZI!$D$22),0)</f>
        <v>9443</v>
      </c>
      <c r="C88" s="51">
        <f>ROUND('[2]Pop tot et prov'!$P$17*([2]NGOZI!C16/[2]NGOZI!$D$22),0)</f>
        <v>7728</v>
      </c>
      <c r="D88" s="52">
        <f t="shared" si="11"/>
        <v>17171</v>
      </c>
      <c r="E88" s="51">
        <f>ROUND('[2]Pop tot et prov'!$P$18*([2]NGOZI!B16/[2]NGOZI!$D$22),0)</f>
        <v>9654</v>
      </c>
      <c r="F88" s="51">
        <f>ROUND('[2]Pop tot et prov'!$P$18*([2]NGOZI!C16/[2]NGOZI!$D$22),0)</f>
        <v>7900</v>
      </c>
      <c r="G88" s="52">
        <f t="shared" si="12"/>
        <v>17554</v>
      </c>
      <c r="H88" s="51">
        <f>ROUND('[2]Pop tot et prov'!$P$19*([2]NGOZI!B16/[2]NGOZI!$D$22),0)</f>
        <v>9854</v>
      </c>
      <c r="I88" s="51">
        <f>ROUND('[2]Pop tot et prov'!$P$19*([2]NGOZI!C16/[2]NGOZI!$D$22),0)</f>
        <v>8064</v>
      </c>
      <c r="J88" s="52">
        <f t="shared" si="13"/>
        <v>17918</v>
      </c>
      <c r="K88" s="51">
        <f>ROUND('[2]Pop tot et prov'!$P$20*([2]NGOZI!B16/[2]NGOZI!$D$22),0)</f>
        <v>10042</v>
      </c>
      <c r="L88" s="51">
        <f>ROUND('[2]Pop tot et prov'!$P$20*([2]NGOZI!C16/[2]NGOZI!$D$22),0)</f>
        <v>8218</v>
      </c>
      <c r="M88" s="52">
        <f t="shared" si="14"/>
        <v>18260</v>
      </c>
    </row>
    <row r="89" spans="1:13">
      <c r="A89" s="56" t="s">
        <v>35</v>
      </c>
      <c r="B89" s="51">
        <f>ROUND('[2]Pop tot et prov'!$P$17*([2]NGOZI!B17/[2]NGOZI!$D$22),0)</f>
        <v>6537</v>
      </c>
      <c r="C89" s="51">
        <f>ROUND('[2]Pop tot et prov'!$P$17*([2]NGOZI!C17/[2]NGOZI!$D$22),0)</f>
        <v>6900</v>
      </c>
      <c r="D89" s="52">
        <f t="shared" si="11"/>
        <v>13437</v>
      </c>
      <c r="E89" s="51">
        <f>ROUND('[2]Pop tot et prov'!$P$18*([2]NGOZI!B17/[2]NGOZI!$D$22),0)</f>
        <v>6683</v>
      </c>
      <c r="F89" s="51">
        <f>ROUND('[2]Pop tot et prov'!$P$18*([2]NGOZI!C17/[2]NGOZI!$D$22),0)</f>
        <v>7055</v>
      </c>
      <c r="G89" s="52">
        <f t="shared" si="12"/>
        <v>13738</v>
      </c>
      <c r="H89" s="51">
        <f>ROUND('[2]Pop tot et prov'!$P$19*([2]NGOZI!B17/[2]NGOZI!$D$22),0)</f>
        <v>6821</v>
      </c>
      <c r="I89" s="51">
        <f>ROUND('[2]Pop tot et prov'!$P$19*([2]NGOZI!C17/[2]NGOZI!$D$22),0)</f>
        <v>7201</v>
      </c>
      <c r="J89" s="52">
        <f t="shared" si="13"/>
        <v>14022</v>
      </c>
      <c r="K89" s="51">
        <f>ROUND('[2]Pop tot et prov'!$P$20*([2]NGOZI!B17/[2]NGOZI!$D$22),0)</f>
        <v>6951</v>
      </c>
      <c r="L89" s="51">
        <f>ROUND('[2]Pop tot et prov'!$P$20*([2]NGOZI!C17/[2]NGOZI!$D$22),0)</f>
        <v>7338</v>
      </c>
      <c r="M89" s="52">
        <f t="shared" si="14"/>
        <v>14289</v>
      </c>
    </row>
    <row r="90" spans="1:13">
      <c r="A90" s="56" t="s">
        <v>36</v>
      </c>
      <c r="B90" s="51">
        <f>ROUND('[2]Pop tot et prov'!$P$17*([2]NGOZI!B18/[2]NGOZI!$D$22),0)</f>
        <v>4355</v>
      </c>
      <c r="C90" s="51">
        <f>ROUND('[2]Pop tot et prov'!$P$17*([2]NGOZI!C18/[2]NGOZI!$D$22),0)</f>
        <v>4034</v>
      </c>
      <c r="D90" s="52">
        <f t="shared" si="11"/>
        <v>8389</v>
      </c>
      <c r="E90" s="51">
        <f>ROUND('[2]Pop tot et prov'!$P$18*([2]NGOZI!B18/[2]NGOZI!$D$22),0)</f>
        <v>4452</v>
      </c>
      <c r="F90" s="51">
        <f>ROUND('[2]Pop tot et prov'!$P$18*([2]NGOZI!C18/[2]NGOZI!$D$22),0)</f>
        <v>4125</v>
      </c>
      <c r="G90" s="52">
        <f t="shared" si="12"/>
        <v>8577</v>
      </c>
      <c r="H90" s="51">
        <f>ROUND('[2]Pop tot et prov'!$P$19*([2]NGOZI!B18/[2]NGOZI!$D$22),0)</f>
        <v>4544</v>
      </c>
      <c r="I90" s="51">
        <f>ROUND('[2]Pop tot et prov'!$P$19*([2]NGOZI!C18/[2]NGOZI!$D$22),0)</f>
        <v>4210</v>
      </c>
      <c r="J90" s="52">
        <f t="shared" si="13"/>
        <v>8754</v>
      </c>
      <c r="K90" s="51">
        <f>ROUND('[2]Pop tot et prov'!$P$20*([2]NGOZI!B18/[2]NGOZI!$D$22),0)</f>
        <v>4631</v>
      </c>
      <c r="L90" s="51">
        <f>ROUND('[2]Pop tot et prov'!$P$20*([2]NGOZI!C18/[2]NGOZI!$D$22),0)</f>
        <v>4290</v>
      </c>
      <c r="M90" s="52">
        <f t="shared" si="14"/>
        <v>8921</v>
      </c>
    </row>
    <row r="91" spans="1:13">
      <c r="A91" s="56" t="s">
        <v>37</v>
      </c>
      <c r="B91" s="51">
        <f>ROUND('[2]Pop tot et prov'!$P$17*([2]NGOZI!B19/[2]NGOZI!$D$22),0)</f>
        <v>4107</v>
      </c>
      <c r="C91" s="51">
        <f>ROUND('[2]Pop tot et prov'!$P$17*([2]NGOZI!C19/[2]NGOZI!$D$22),0)</f>
        <v>4735</v>
      </c>
      <c r="D91" s="52">
        <f t="shared" si="11"/>
        <v>8842</v>
      </c>
      <c r="E91" s="51">
        <f>ROUND('[2]Pop tot et prov'!$P$18*([2]NGOZI!B19/[2]NGOZI!$D$22),0)</f>
        <v>4199</v>
      </c>
      <c r="F91" s="51">
        <f>ROUND('[2]Pop tot et prov'!$P$18*([2]NGOZI!C19/[2]NGOZI!$D$22),0)</f>
        <v>4841</v>
      </c>
      <c r="G91" s="52">
        <f t="shared" si="12"/>
        <v>9040</v>
      </c>
      <c r="H91" s="51">
        <f>ROUND('[2]Pop tot et prov'!$P$19*([2]NGOZI!B19/[2]NGOZI!$D$22),0)</f>
        <v>4286</v>
      </c>
      <c r="I91" s="51">
        <f>ROUND('[2]Pop tot et prov'!$P$19*([2]NGOZI!C19/[2]NGOZI!$D$22),0)</f>
        <v>4941</v>
      </c>
      <c r="J91" s="52">
        <f t="shared" si="13"/>
        <v>9227</v>
      </c>
      <c r="K91" s="51">
        <f>ROUND('[2]Pop tot et prov'!$P$20*([2]NGOZI!B19/[2]NGOZI!$D$22),0)</f>
        <v>4367</v>
      </c>
      <c r="L91" s="51">
        <f>ROUND('[2]Pop tot et prov'!$P$20*([2]NGOZI!C19/[2]NGOZI!$D$22),0)</f>
        <v>5035</v>
      </c>
      <c r="M91" s="52">
        <f t="shared" si="14"/>
        <v>9402</v>
      </c>
    </row>
    <row r="92" spans="1:13">
      <c r="A92" s="56" t="s">
        <v>38</v>
      </c>
      <c r="B92" s="51">
        <f>ROUND('[2]Pop tot et prov'!$P$17*([2]NGOZI!B20/[2]NGOZI!$D$22),0)</f>
        <v>2678</v>
      </c>
      <c r="C92" s="51">
        <f>ROUND('[2]Pop tot et prov'!$P$17*([2]NGOZI!C20/[2]NGOZI!$D$22),0)</f>
        <v>2289</v>
      </c>
      <c r="D92" s="52">
        <f t="shared" si="11"/>
        <v>4967</v>
      </c>
      <c r="E92" s="51">
        <f>ROUND('[2]Pop tot et prov'!$P$18*([2]NGOZI!B20/[2]NGOZI!$D$22),0)</f>
        <v>2738</v>
      </c>
      <c r="F92" s="51">
        <f>ROUND('[2]Pop tot et prov'!$P$18*([2]NGOZI!C20/[2]NGOZI!$D$22),0)</f>
        <v>2341</v>
      </c>
      <c r="G92" s="52">
        <f t="shared" si="12"/>
        <v>5079</v>
      </c>
      <c r="H92" s="51">
        <f>ROUND('[2]Pop tot et prov'!$P$19*([2]NGOZI!B20/[2]NGOZI!$D$22),0)</f>
        <v>2795</v>
      </c>
      <c r="I92" s="51">
        <f>ROUND('[2]Pop tot et prov'!$P$19*([2]NGOZI!C20/[2]NGOZI!$D$22),0)</f>
        <v>2389</v>
      </c>
      <c r="J92" s="52">
        <f t="shared" si="13"/>
        <v>5184</v>
      </c>
      <c r="K92" s="51">
        <f>ROUND('[2]Pop tot et prov'!$P$20*([2]NGOZI!B20/[2]NGOZI!$D$22),0)</f>
        <v>2848</v>
      </c>
      <c r="L92" s="51">
        <f>ROUND('[2]Pop tot et prov'!$P$20*([2]NGOZI!C20/[2]NGOZI!$D$22),0)</f>
        <v>2435</v>
      </c>
      <c r="M92" s="52">
        <f t="shared" si="14"/>
        <v>5283</v>
      </c>
    </row>
    <row r="93" spans="1:13">
      <c r="A93" s="56" t="s">
        <v>39</v>
      </c>
      <c r="B93" s="51">
        <f>ROUND('[2]Pop tot et prov'!$P$17*([2]NGOZI!B21/[2]NGOZI!$D$22),0)</f>
        <v>3749</v>
      </c>
      <c r="C93" s="51">
        <f>ROUND('[2]Pop tot et prov'!$P$17*([2]NGOZI!C21/[2]NGOZI!$D$22),0)</f>
        <v>4234</v>
      </c>
      <c r="D93" s="52">
        <f t="shared" si="11"/>
        <v>7983</v>
      </c>
      <c r="E93" s="51">
        <f>ROUND('[2]Pop tot et prov'!$P$18*([2]NGOZI!B21/[2]NGOZI!$D$22),0)</f>
        <v>3833</v>
      </c>
      <c r="F93" s="51">
        <f>ROUND('[2]Pop tot et prov'!$P$18*([2]NGOZI!C21/[2]NGOZI!$D$22),0)</f>
        <v>4328</v>
      </c>
      <c r="G93" s="52">
        <f t="shared" si="12"/>
        <v>8161</v>
      </c>
      <c r="H93" s="51">
        <f>ROUND('[2]Pop tot et prov'!$P$19*([2]NGOZI!B21/[2]NGOZI!$D$22),0)</f>
        <v>3912</v>
      </c>
      <c r="I93" s="51">
        <f>ROUND('[2]Pop tot et prov'!$P$19*([2]NGOZI!C21/[2]NGOZI!$D$22),0)</f>
        <v>4418</v>
      </c>
      <c r="J93" s="52">
        <f t="shared" si="13"/>
        <v>8330</v>
      </c>
      <c r="K93" s="51">
        <f>ROUND('[2]Pop tot et prov'!$P$20*([2]NGOZI!B21/[2]NGOZI!$D$22),0)</f>
        <v>3987</v>
      </c>
      <c r="L93" s="51">
        <f>ROUND('[2]Pop tot et prov'!$P$20*([2]NGOZI!C21/[2]NGOZI!$D$22),0)</f>
        <v>4502</v>
      </c>
      <c r="M93" s="52">
        <f t="shared" si="14"/>
        <v>8489</v>
      </c>
    </row>
    <row r="94" spans="1:13">
      <c r="A94" s="49" t="s">
        <v>20</v>
      </c>
      <c r="B94" s="51">
        <f>SUM(B77:B93)</f>
        <v>449868</v>
      </c>
      <c r="C94" s="55">
        <f>SUM(C77:C93)</f>
        <v>470259</v>
      </c>
      <c r="D94" s="52">
        <f t="shared" si="11"/>
        <v>920127</v>
      </c>
      <c r="E94" s="51">
        <f>SUM(E77:E93)</f>
        <v>459922</v>
      </c>
      <c r="F94" s="55">
        <f>SUM(F77:F93)</f>
        <v>480770</v>
      </c>
      <c r="G94" s="52">
        <f t="shared" si="12"/>
        <v>940692</v>
      </c>
      <c r="H94" s="51">
        <f>SUM(H77:H93)</f>
        <v>469448</v>
      </c>
      <c r="I94" s="55">
        <f>SUM(I77:I93)</f>
        <v>490730</v>
      </c>
      <c r="J94" s="52">
        <f t="shared" si="13"/>
        <v>960178</v>
      </c>
      <c r="K94" s="51">
        <f>SUM(K77:K93)</f>
        <v>478390</v>
      </c>
      <c r="L94" s="55">
        <f>SUM(L77:L93)</f>
        <v>500078</v>
      </c>
      <c r="M94" s="52">
        <f t="shared" si="14"/>
        <v>978468</v>
      </c>
    </row>
    <row r="95" spans="1:13">
      <c r="A95" s="24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>
      <c r="A96" s="2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>
      <c r="A97" s="24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24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>
      <c r="A99" s="2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>
      <c r="A100" s="2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>
      <c r="A101" s="24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>
      <c r="A102" s="2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>
      <c r="A103" s="7" t="s">
        <v>68</v>
      </c>
      <c r="B103" s="44"/>
      <c r="C103" s="7"/>
      <c r="D103" s="7"/>
      <c r="E103" s="7"/>
      <c r="F103" s="7"/>
      <c r="G103" s="7"/>
      <c r="H103" s="7"/>
      <c r="I103" s="7"/>
      <c r="J103" s="7"/>
      <c r="K103" s="8"/>
      <c r="L103" s="8"/>
      <c r="M103" s="8"/>
    </row>
    <row r="104" spans="1:13">
      <c r="A104" s="2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>
      <c r="A105" s="116" t="s">
        <v>21</v>
      </c>
      <c r="B105" s="113">
        <v>2024</v>
      </c>
      <c r="C105" s="114"/>
      <c r="D105" s="115"/>
      <c r="E105" s="108">
        <v>2025</v>
      </c>
      <c r="F105" s="108"/>
      <c r="G105" s="108"/>
      <c r="H105" s="117">
        <v>2026</v>
      </c>
      <c r="I105" s="117"/>
      <c r="J105" s="117"/>
      <c r="K105" s="108">
        <v>2027</v>
      </c>
      <c r="L105" s="108"/>
      <c r="M105" s="108"/>
    </row>
    <row r="106" spans="1:13" ht="15" customHeight="1">
      <c r="A106" s="116"/>
      <c r="B106" s="49" t="s">
        <v>57</v>
      </c>
      <c r="C106" s="49" t="s">
        <v>58</v>
      </c>
      <c r="D106" s="49" t="s">
        <v>59</v>
      </c>
      <c r="E106" s="49" t="s">
        <v>57</v>
      </c>
      <c r="F106" s="49" t="s">
        <v>58</v>
      </c>
      <c r="G106" s="49" t="s">
        <v>59</v>
      </c>
      <c r="H106" s="49" t="s">
        <v>57</v>
      </c>
      <c r="I106" s="49" t="s">
        <v>58</v>
      </c>
      <c r="J106" s="49" t="s">
        <v>59</v>
      </c>
      <c r="K106" s="49" t="s">
        <v>57</v>
      </c>
      <c r="L106" s="49" t="s">
        <v>58</v>
      </c>
      <c r="M106" s="49" t="s">
        <v>59</v>
      </c>
    </row>
    <row r="107" spans="1:13">
      <c r="A107" s="56" t="s">
        <v>23</v>
      </c>
      <c r="B107" s="51">
        <f>ROUND('[2]Pop tot et prov'!$P$21*([2]NGOZI!B5/[2]NGOZI!$D$22),0)</f>
        <v>85907</v>
      </c>
      <c r="C107" s="51">
        <f>ROUND('[2]Pop tot et prov'!$P$21*([2]NGOZI!C5/[2]NGOZI!$D$22),0)</f>
        <v>88760</v>
      </c>
      <c r="D107" s="52">
        <f t="shared" ref="D107:D124" si="15">SUM(B107:C107)</f>
        <v>174667</v>
      </c>
      <c r="E107" s="51">
        <f>ROUND('[2]Pop tot et prov'!$P$22*([2]NGOZI!B5/[2]NGOZI!$D$22),0)</f>
        <v>87265</v>
      </c>
      <c r="F107" s="51">
        <f>ROUND('[2]Pop tot et prov'!$P$22*([2]NGOZI!C5/[2]NGOZI!$D$22),0)</f>
        <v>90163</v>
      </c>
      <c r="G107" s="52">
        <f t="shared" ref="G107:G124" si="16">SUM(E107:F107)</f>
        <v>177428</v>
      </c>
      <c r="H107" s="51">
        <f>ROUND('[2]Pop tot et prov'!$P$23*([2]NGOZI!B5/[2]NGOZI!$D$22),0)</f>
        <v>88671</v>
      </c>
      <c r="I107" s="51">
        <f>ROUND('[2]Pop tot et prov'!$P$23*([2]NGOZI!C5/[2]NGOZI!$D$22),0)</f>
        <v>91615</v>
      </c>
      <c r="J107" s="52">
        <f t="shared" ref="J107:J124" si="17">SUM(H107:I107)</f>
        <v>180286</v>
      </c>
      <c r="K107" s="51">
        <f>ROUND('[2]Pop tot et prov'!$P$24*([2]NGOZI!B5/[2]NGOZI!$D$22),0)</f>
        <v>90116</v>
      </c>
      <c r="L107" s="51">
        <f>ROUND('[2]Pop tot et prov'!$P$24*([2]NGOZI!C5/[2]NGOZI!$D$22),0)</f>
        <v>93108</v>
      </c>
      <c r="M107" s="52">
        <f t="shared" ref="M107:M124" si="18">SUM(K107:L107)</f>
        <v>183224</v>
      </c>
    </row>
    <row r="108" spans="1:13">
      <c r="A108" s="56" t="s">
        <v>24</v>
      </c>
      <c r="B108" s="51">
        <f>ROUND('[2]Pop tot et prov'!$P$21*([2]NGOZI!B6/[2]NGOZI!$D$22),0)</f>
        <v>67361</v>
      </c>
      <c r="C108" s="51">
        <f>ROUND('[2]Pop tot et prov'!$P$21*([2]NGOZI!C6/[2]NGOZI!$D$22),0)</f>
        <v>69825</v>
      </c>
      <c r="D108" s="52">
        <f t="shared" si="15"/>
        <v>137186</v>
      </c>
      <c r="E108" s="51">
        <f>ROUND('[2]Pop tot et prov'!$P$22*([2]NGOZI!B6/[2]NGOZI!$D$22),0)</f>
        <v>68426</v>
      </c>
      <c r="F108" s="51">
        <f>ROUND('[2]Pop tot et prov'!$P$22*([2]NGOZI!C6/[2]NGOZI!$D$22),0)</f>
        <v>70928</v>
      </c>
      <c r="G108" s="52">
        <f t="shared" si="16"/>
        <v>139354</v>
      </c>
      <c r="H108" s="51">
        <f>ROUND('[2]Pop tot et prov'!$P$23*([2]NGOZI!B6/[2]NGOZI!$D$22),0)</f>
        <v>69528</v>
      </c>
      <c r="I108" s="51">
        <f>ROUND('[2]Pop tot et prov'!$P$23*([2]NGOZI!C6/[2]NGOZI!$D$22),0)</f>
        <v>72071</v>
      </c>
      <c r="J108" s="52">
        <f t="shared" si="17"/>
        <v>141599</v>
      </c>
      <c r="K108" s="51">
        <f>ROUND('[2]Pop tot et prov'!$P$24*([2]NGOZI!B6/[2]NGOZI!$D$22),0)</f>
        <v>70661</v>
      </c>
      <c r="L108" s="51">
        <f>ROUND('[2]Pop tot et prov'!$P$24*([2]NGOZI!C6/[2]NGOZI!$D$22),0)</f>
        <v>73245</v>
      </c>
      <c r="M108" s="52">
        <f t="shared" si="18"/>
        <v>143906</v>
      </c>
    </row>
    <row r="109" spans="1:13">
      <c r="A109" s="56" t="s">
        <v>25</v>
      </c>
      <c r="B109" s="51">
        <f>ROUND('[2]Pop tot et prov'!$P$21*([2]NGOZI!B7/[2]NGOZI!$D$22),0)</f>
        <v>63899</v>
      </c>
      <c r="C109" s="51">
        <f>ROUND('[2]Pop tot et prov'!$P$21*([2]NGOZI!C7/[2]NGOZI!$D$22),0)</f>
        <v>66745</v>
      </c>
      <c r="D109" s="52">
        <f t="shared" si="15"/>
        <v>130644</v>
      </c>
      <c r="E109" s="51">
        <f>ROUND('[2]Pop tot et prov'!$P$22*([2]NGOZI!B7/[2]NGOZI!$D$22),0)</f>
        <v>64909</v>
      </c>
      <c r="F109" s="51">
        <f>ROUND('[2]Pop tot et prov'!$P$22*([2]NGOZI!C7/[2]NGOZI!$D$22),0)</f>
        <v>67800</v>
      </c>
      <c r="G109" s="52">
        <f t="shared" si="16"/>
        <v>132709</v>
      </c>
      <c r="H109" s="51">
        <f>ROUND('[2]Pop tot et prov'!$P$23*([2]NGOZI!B7/[2]NGOZI!$D$22),0)</f>
        <v>65954</v>
      </c>
      <c r="I109" s="51">
        <f>ROUND('[2]Pop tot et prov'!$P$23*([2]NGOZI!C7/[2]NGOZI!$D$22),0)</f>
        <v>68892</v>
      </c>
      <c r="J109" s="52">
        <f t="shared" si="17"/>
        <v>134846</v>
      </c>
      <c r="K109" s="51">
        <f>ROUND('[2]Pop tot et prov'!$P$24*([2]NGOZI!B7/[2]NGOZI!$D$22),0)</f>
        <v>67029</v>
      </c>
      <c r="L109" s="51">
        <f>ROUND('[2]Pop tot et prov'!$P$24*([2]NGOZI!C7/[2]NGOZI!$D$22),0)</f>
        <v>70015</v>
      </c>
      <c r="M109" s="52">
        <f t="shared" si="18"/>
        <v>137044</v>
      </c>
    </row>
    <row r="110" spans="1:13">
      <c r="A110" s="56" t="s">
        <v>26</v>
      </c>
      <c r="B110" s="51">
        <f>ROUND('[2]Pop tot et prov'!$P$21*([2]NGOZI!B8/[2]NGOZI!$D$22),0)</f>
        <v>56573</v>
      </c>
      <c r="C110" s="51">
        <f>ROUND('[2]Pop tot et prov'!$P$21*([2]NGOZI!C8/[2]NGOZI!$D$22),0)</f>
        <v>63177</v>
      </c>
      <c r="D110" s="52">
        <f t="shared" si="15"/>
        <v>119750</v>
      </c>
      <c r="E110" s="51">
        <f>ROUND('[2]Pop tot et prov'!$P$22*([2]NGOZI!B8/[2]NGOZI!$D$22),0)</f>
        <v>57467</v>
      </c>
      <c r="F110" s="51">
        <f>ROUND('[2]Pop tot et prov'!$P$22*([2]NGOZI!C8/[2]NGOZI!$D$22),0)</f>
        <v>64175</v>
      </c>
      <c r="G110" s="52">
        <f t="shared" si="16"/>
        <v>121642</v>
      </c>
      <c r="H110" s="51">
        <f>ROUND('[2]Pop tot et prov'!$P$23*([2]NGOZI!B8/[2]NGOZI!$D$22),0)</f>
        <v>58393</v>
      </c>
      <c r="I110" s="51">
        <f>ROUND('[2]Pop tot et prov'!$P$23*([2]NGOZI!C8/[2]NGOZI!$D$22),0)</f>
        <v>65209</v>
      </c>
      <c r="J110" s="52">
        <f t="shared" si="17"/>
        <v>123602</v>
      </c>
      <c r="K110" s="51">
        <f>ROUND('[2]Pop tot et prov'!$P$24*([2]NGOZI!B8/[2]NGOZI!$D$22),0)</f>
        <v>59344</v>
      </c>
      <c r="L110" s="51">
        <f>ROUND('[2]Pop tot et prov'!$P$24*([2]NGOZI!C8/[2]NGOZI!$D$22),0)</f>
        <v>66272</v>
      </c>
      <c r="M110" s="52">
        <f t="shared" si="18"/>
        <v>125616</v>
      </c>
    </row>
    <row r="111" spans="1:13">
      <c r="A111" s="56" t="s">
        <v>27</v>
      </c>
      <c r="B111" s="51">
        <f>ROUND('[2]Pop tot et prov'!$P$21*([2]NGOZI!B9/[2]NGOZI!$D$22),0)</f>
        <v>41486</v>
      </c>
      <c r="C111" s="51">
        <f>ROUND('[2]Pop tot et prov'!$P$21*([2]NGOZI!C9/[2]NGOZI!$D$22),0)</f>
        <v>50606</v>
      </c>
      <c r="D111" s="52">
        <f t="shared" si="15"/>
        <v>92092</v>
      </c>
      <c r="E111" s="51">
        <f>ROUND('[2]Pop tot et prov'!$P$22*([2]NGOZI!B9/[2]NGOZI!$D$22),0)</f>
        <v>42142</v>
      </c>
      <c r="F111" s="51">
        <f>ROUND('[2]Pop tot et prov'!$P$22*([2]NGOZI!C9/[2]NGOZI!$D$22),0)</f>
        <v>51406</v>
      </c>
      <c r="G111" s="52">
        <f t="shared" si="16"/>
        <v>93548</v>
      </c>
      <c r="H111" s="51">
        <f>ROUND('[2]Pop tot et prov'!$P$23*([2]NGOZI!B9/[2]NGOZI!$D$22),0)</f>
        <v>42821</v>
      </c>
      <c r="I111" s="51">
        <f>ROUND('[2]Pop tot et prov'!$P$23*([2]NGOZI!C9/[2]NGOZI!$D$22),0)</f>
        <v>52234</v>
      </c>
      <c r="J111" s="52">
        <f t="shared" si="17"/>
        <v>95055</v>
      </c>
      <c r="K111" s="51">
        <f>ROUND('[2]Pop tot et prov'!$P$24*([2]NGOZI!B9/[2]NGOZI!$D$22),0)</f>
        <v>43518</v>
      </c>
      <c r="L111" s="51">
        <f>ROUND('[2]Pop tot et prov'!$P$24*([2]NGOZI!C9/[2]NGOZI!$D$22),0)</f>
        <v>53085</v>
      </c>
      <c r="M111" s="52">
        <f t="shared" si="18"/>
        <v>96603</v>
      </c>
    </row>
    <row r="112" spans="1:13">
      <c r="A112" s="56" t="s">
        <v>28</v>
      </c>
      <c r="B112" s="51">
        <f>ROUND('[2]Pop tot et prov'!$P$21*([2]NGOZI!B10/[2]NGOZI!$D$22),0)</f>
        <v>35414</v>
      </c>
      <c r="C112" s="51">
        <f>ROUND('[2]Pop tot et prov'!$P$21*([2]NGOZI!C10/[2]NGOZI!$D$22),0)</f>
        <v>37020</v>
      </c>
      <c r="D112" s="52">
        <f t="shared" si="15"/>
        <v>72434</v>
      </c>
      <c r="E112" s="51">
        <f>ROUND('[2]Pop tot et prov'!$P$22*([2]NGOZI!B10/[2]NGOZI!$D$22),0)</f>
        <v>35974</v>
      </c>
      <c r="F112" s="51">
        <f>ROUND('[2]Pop tot et prov'!$P$22*([2]NGOZI!C10/[2]NGOZI!$D$22),0)</f>
        <v>37605</v>
      </c>
      <c r="G112" s="52">
        <f t="shared" si="16"/>
        <v>73579</v>
      </c>
      <c r="H112" s="51">
        <f>ROUND('[2]Pop tot et prov'!$P$23*([2]NGOZI!B10/[2]NGOZI!$D$22),0)</f>
        <v>36553</v>
      </c>
      <c r="I112" s="51">
        <f>ROUND('[2]Pop tot et prov'!$P$23*([2]NGOZI!C10/[2]NGOZI!$D$22),0)</f>
        <v>38211</v>
      </c>
      <c r="J112" s="52">
        <f t="shared" si="17"/>
        <v>74764</v>
      </c>
      <c r="K112" s="51">
        <f>ROUND('[2]Pop tot et prov'!$P$24*([2]NGOZI!B10/[2]NGOZI!$D$22),0)</f>
        <v>37149</v>
      </c>
      <c r="L112" s="51">
        <f>ROUND('[2]Pop tot et prov'!$P$24*([2]NGOZI!C10/[2]NGOZI!$D$22),0)</f>
        <v>38834</v>
      </c>
      <c r="M112" s="52">
        <f t="shared" si="18"/>
        <v>75983</v>
      </c>
    </row>
    <row r="113" spans="1:13">
      <c r="A113" s="56" t="s">
        <v>29</v>
      </c>
      <c r="B113" s="51">
        <f>ROUND('[2]Pop tot et prov'!$P$21*([2]NGOZI!B11/[2]NGOZI!$D$22),0)</f>
        <v>25046</v>
      </c>
      <c r="C113" s="51">
        <f>ROUND('[2]Pop tot et prov'!$P$21*([2]NGOZI!C11/[2]NGOZI!$D$22),0)</f>
        <v>25483</v>
      </c>
      <c r="D113" s="52">
        <f t="shared" si="15"/>
        <v>50529</v>
      </c>
      <c r="E113" s="51">
        <f>ROUND('[2]Pop tot et prov'!$P$22*([2]NGOZI!B11/[2]NGOZI!$D$22),0)</f>
        <v>25442</v>
      </c>
      <c r="F113" s="51">
        <f>ROUND('[2]Pop tot et prov'!$P$22*([2]NGOZI!C11/[2]NGOZI!$D$22),0)</f>
        <v>25886</v>
      </c>
      <c r="G113" s="52">
        <f t="shared" si="16"/>
        <v>51328</v>
      </c>
      <c r="H113" s="51">
        <f>ROUND('[2]Pop tot et prov'!$P$23*([2]NGOZI!B11/[2]NGOZI!$D$22),0)</f>
        <v>25852</v>
      </c>
      <c r="I113" s="51">
        <f>ROUND('[2]Pop tot et prov'!$P$23*([2]NGOZI!C11/[2]NGOZI!$D$22),0)</f>
        <v>26303</v>
      </c>
      <c r="J113" s="52">
        <f t="shared" si="17"/>
        <v>52155</v>
      </c>
      <c r="K113" s="51">
        <f>ROUND('[2]Pop tot et prov'!$P$24*([2]NGOZI!B11/[2]NGOZI!$D$22),0)</f>
        <v>26273</v>
      </c>
      <c r="L113" s="51">
        <f>ROUND('[2]Pop tot et prov'!$P$24*([2]NGOZI!C11/[2]NGOZI!$D$22),0)</f>
        <v>26732</v>
      </c>
      <c r="M113" s="52">
        <f t="shared" si="18"/>
        <v>53005</v>
      </c>
    </row>
    <row r="114" spans="1:13">
      <c r="A114" s="56" t="s">
        <v>30</v>
      </c>
      <c r="B114" s="51">
        <f>ROUND('[2]Pop tot et prov'!$P$21*([2]NGOZI!B12/[2]NGOZI!$D$22),0)</f>
        <v>23476</v>
      </c>
      <c r="C114" s="51">
        <f>ROUND('[2]Pop tot et prov'!$P$21*([2]NGOZI!C12/[2]NGOZI!$D$22),0)</f>
        <v>23345</v>
      </c>
      <c r="D114" s="52">
        <f t="shared" si="15"/>
        <v>46821</v>
      </c>
      <c r="E114" s="51">
        <f>ROUND('[2]Pop tot et prov'!$P$22*([2]NGOZI!B12/[2]NGOZI!$D$22),0)</f>
        <v>23847</v>
      </c>
      <c r="F114" s="51">
        <f>ROUND('[2]Pop tot et prov'!$P$22*([2]NGOZI!C12/[2]NGOZI!$D$22),0)</f>
        <v>23714</v>
      </c>
      <c r="G114" s="52">
        <f t="shared" si="16"/>
        <v>47561</v>
      </c>
      <c r="H114" s="51">
        <f>ROUND('[2]Pop tot et prov'!$P$23*([2]NGOZI!B12/[2]NGOZI!$D$22),0)</f>
        <v>24231</v>
      </c>
      <c r="I114" s="51">
        <f>ROUND('[2]Pop tot et prov'!$P$23*([2]NGOZI!C12/[2]NGOZI!$D$22),0)</f>
        <v>24096</v>
      </c>
      <c r="J114" s="52">
        <f t="shared" si="17"/>
        <v>48327</v>
      </c>
      <c r="K114" s="51">
        <f>ROUND('[2]Pop tot et prov'!$P$24*([2]NGOZI!B12/[2]NGOZI!$D$22),0)</f>
        <v>24626</v>
      </c>
      <c r="L114" s="51">
        <f>ROUND('[2]Pop tot et prov'!$P$24*([2]NGOZI!C12/[2]NGOZI!$D$22),0)</f>
        <v>24489</v>
      </c>
      <c r="M114" s="52">
        <f t="shared" si="18"/>
        <v>49115</v>
      </c>
    </row>
    <row r="115" spans="1:13">
      <c r="A115" s="56" t="s">
        <v>31</v>
      </c>
      <c r="B115" s="51">
        <f>ROUND('[2]Pop tot et prov'!$P$21*([2]NGOZI!B13/[2]NGOZI!$D$22),0)</f>
        <v>19758</v>
      </c>
      <c r="C115" s="51">
        <f>ROUND('[2]Pop tot et prov'!$P$21*([2]NGOZI!C13/[2]NGOZI!$D$22),0)</f>
        <v>19250</v>
      </c>
      <c r="D115" s="52">
        <f t="shared" si="15"/>
        <v>39008</v>
      </c>
      <c r="E115" s="51">
        <f>ROUND('[2]Pop tot et prov'!$P$22*([2]NGOZI!B13/[2]NGOZI!$D$22),0)</f>
        <v>20070</v>
      </c>
      <c r="F115" s="51">
        <f>ROUND('[2]Pop tot et prov'!$P$22*([2]NGOZI!C13/[2]NGOZI!$D$22),0)</f>
        <v>19554</v>
      </c>
      <c r="G115" s="52">
        <f t="shared" si="16"/>
        <v>39624</v>
      </c>
      <c r="H115" s="51">
        <f>ROUND('[2]Pop tot et prov'!$P$23*([2]NGOZI!B13/[2]NGOZI!$D$22),0)</f>
        <v>20393</v>
      </c>
      <c r="I115" s="51">
        <f>ROUND('[2]Pop tot et prov'!$P$23*([2]NGOZI!C13/[2]NGOZI!$D$22),0)</f>
        <v>19869</v>
      </c>
      <c r="J115" s="52">
        <f t="shared" si="17"/>
        <v>40262</v>
      </c>
      <c r="K115" s="51">
        <f>ROUND('[2]Pop tot et prov'!$P$24*([2]NGOZI!B13/[2]NGOZI!$D$22),0)</f>
        <v>20726</v>
      </c>
      <c r="L115" s="51">
        <f>ROUND('[2]Pop tot et prov'!$P$24*([2]NGOZI!C13/[2]NGOZI!$D$22),0)</f>
        <v>20193</v>
      </c>
      <c r="M115" s="52">
        <f t="shared" si="18"/>
        <v>40919</v>
      </c>
    </row>
    <row r="116" spans="1:13">
      <c r="A116" s="56" t="s">
        <v>32</v>
      </c>
      <c r="B116" s="51">
        <f>ROUND('[2]Pop tot et prov'!$P$21*([2]NGOZI!B14/[2]NGOZI!$D$22),0)</f>
        <v>19047</v>
      </c>
      <c r="C116" s="51">
        <f>ROUND('[2]Pop tot et prov'!$P$21*([2]NGOZI!C14/[2]NGOZI!$D$22),0)</f>
        <v>17156</v>
      </c>
      <c r="D116" s="52">
        <f t="shared" si="15"/>
        <v>36203</v>
      </c>
      <c r="E116" s="51">
        <f>ROUND('[2]Pop tot et prov'!$P$22*([2]NGOZI!B14/[2]NGOZI!$D$22),0)</f>
        <v>19348</v>
      </c>
      <c r="F116" s="51">
        <f>ROUND('[2]Pop tot et prov'!$P$22*([2]NGOZI!C14/[2]NGOZI!$D$22),0)</f>
        <v>17427</v>
      </c>
      <c r="G116" s="52">
        <f t="shared" si="16"/>
        <v>36775</v>
      </c>
      <c r="H116" s="51">
        <f>ROUND('[2]Pop tot et prov'!$P$23*([2]NGOZI!B14/[2]NGOZI!$D$22),0)</f>
        <v>19659</v>
      </c>
      <c r="I116" s="51">
        <f>ROUND('[2]Pop tot et prov'!$P$23*([2]NGOZI!C14/[2]NGOZI!$D$22),0)</f>
        <v>17707</v>
      </c>
      <c r="J116" s="52">
        <f t="shared" si="17"/>
        <v>37366</v>
      </c>
      <c r="K116" s="51">
        <f>ROUND('[2]Pop tot et prov'!$P$24*([2]NGOZI!B14/[2]NGOZI!$D$22),0)</f>
        <v>19980</v>
      </c>
      <c r="L116" s="51">
        <f>ROUND('[2]Pop tot et prov'!$P$24*([2]NGOZI!C14/[2]NGOZI!$D$22),0)</f>
        <v>17996</v>
      </c>
      <c r="M116" s="52">
        <f t="shared" si="18"/>
        <v>37976</v>
      </c>
    </row>
    <row r="117" spans="1:13">
      <c r="A117" s="56" t="s">
        <v>33</v>
      </c>
      <c r="B117" s="51">
        <f>ROUND('[2]Pop tot et prov'!$P$21*([2]NGOZI!B15/[2]NGOZI!$D$22),0)</f>
        <v>15363</v>
      </c>
      <c r="C117" s="51">
        <f>ROUND('[2]Pop tot et prov'!$P$21*([2]NGOZI!C15/[2]NGOZI!$D$22),0)</f>
        <v>15052</v>
      </c>
      <c r="D117" s="52">
        <f t="shared" si="15"/>
        <v>30415</v>
      </c>
      <c r="E117" s="51">
        <f>ROUND('[2]Pop tot et prov'!$P$22*([2]NGOZI!B15/[2]NGOZI!$D$22),0)</f>
        <v>15605</v>
      </c>
      <c r="F117" s="51">
        <f>ROUND('[2]Pop tot et prov'!$P$22*([2]NGOZI!C15/[2]NGOZI!$D$22),0)</f>
        <v>15290</v>
      </c>
      <c r="G117" s="52">
        <f t="shared" si="16"/>
        <v>30895</v>
      </c>
      <c r="H117" s="51">
        <f>ROUND('[2]Pop tot et prov'!$P$23*([2]NGOZI!B15/[2]NGOZI!$D$22),0)</f>
        <v>15857</v>
      </c>
      <c r="I117" s="51">
        <f>ROUND('[2]Pop tot et prov'!$P$23*([2]NGOZI!C15/[2]NGOZI!$D$22),0)</f>
        <v>15536</v>
      </c>
      <c r="J117" s="52">
        <f t="shared" si="17"/>
        <v>31393</v>
      </c>
      <c r="K117" s="51">
        <f>ROUND('[2]Pop tot et prov'!$P$24*([2]NGOZI!B15/[2]NGOZI!$D$22),0)</f>
        <v>16115</v>
      </c>
      <c r="L117" s="51">
        <f>ROUND('[2]Pop tot et prov'!$P$24*([2]NGOZI!C15/[2]NGOZI!$D$22),0)</f>
        <v>15790</v>
      </c>
      <c r="M117" s="52">
        <f t="shared" si="18"/>
        <v>31905</v>
      </c>
    </row>
    <row r="118" spans="1:13">
      <c r="A118" s="56" t="s">
        <v>34</v>
      </c>
      <c r="B118" s="51">
        <f>ROUND('[2]Pop tot et prov'!$P$21*([2]NGOZI!B16/[2]NGOZI!$D$22),0)</f>
        <v>10217</v>
      </c>
      <c r="C118" s="51">
        <f>ROUND('[2]Pop tot et prov'!$P$21*([2]NGOZI!C16/[2]NGOZI!$D$22),0)</f>
        <v>8361</v>
      </c>
      <c r="D118" s="52">
        <f t="shared" si="15"/>
        <v>18578</v>
      </c>
      <c r="E118" s="51">
        <f>ROUND('[2]Pop tot et prov'!$P$22*([2]NGOZI!B16/[2]NGOZI!$D$22),0)</f>
        <v>10379</v>
      </c>
      <c r="F118" s="51">
        <f>ROUND('[2]Pop tot et prov'!$P$22*([2]NGOZI!C16/[2]NGOZI!$D$22),0)</f>
        <v>8493</v>
      </c>
      <c r="G118" s="52">
        <f t="shared" si="16"/>
        <v>18872</v>
      </c>
      <c r="H118" s="51">
        <f>ROUND('[2]Pop tot et prov'!$P$23*([2]NGOZI!B16/[2]NGOZI!$D$22),0)</f>
        <v>10546</v>
      </c>
      <c r="I118" s="51">
        <f>ROUND('[2]Pop tot et prov'!$P$23*([2]NGOZI!C16/[2]NGOZI!$D$22),0)</f>
        <v>8630</v>
      </c>
      <c r="J118" s="52">
        <f t="shared" si="17"/>
        <v>19176</v>
      </c>
      <c r="K118" s="51">
        <f>ROUND('[2]Pop tot et prov'!$P$24*([2]NGOZI!B16/[2]NGOZI!$D$22),0)</f>
        <v>10718</v>
      </c>
      <c r="L118" s="51">
        <f>ROUND('[2]Pop tot et prov'!$P$24*([2]NGOZI!C16/[2]NGOZI!$D$22),0)</f>
        <v>8770</v>
      </c>
      <c r="M118" s="52">
        <f t="shared" si="18"/>
        <v>19488</v>
      </c>
    </row>
    <row r="119" spans="1:13">
      <c r="A119" s="56" t="s">
        <v>35</v>
      </c>
      <c r="B119" s="51">
        <f>ROUND('[2]Pop tot et prov'!$P$21*([2]NGOZI!B17/[2]NGOZI!$D$22),0)</f>
        <v>7073</v>
      </c>
      <c r="C119" s="51">
        <f>ROUND('[2]Pop tot et prov'!$P$21*([2]NGOZI!C17/[2]NGOZI!$D$22),0)</f>
        <v>7466</v>
      </c>
      <c r="D119" s="52">
        <f t="shared" si="15"/>
        <v>14539</v>
      </c>
      <c r="E119" s="51">
        <f>ROUND('[2]Pop tot et prov'!$P$22*([2]NGOZI!B17/[2]NGOZI!$D$22),0)</f>
        <v>7184</v>
      </c>
      <c r="F119" s="51">
        <f>ROUND('[2]Pop tot et prov'!$P$22*([2]NGOZI!C17/[2]NGOZI!$D$22),0)</f>
        <v>7584</v>
      </c>
      <c r="G119" s="52">
        <f t="shared" si="16"/>
        <v>14768</v>
      </c>
      <c r="H119" s="51">
        <f>ROUND('[2]Pop tot et prov'!$P$23*([2]NGOZI!B17/[2]NGOZI!$D$22),0)</f>
        <v>7300</v>
      </c>
      <c r="I119" s="51">
        <f>ROUND('[2]Pop tot et prov'!$P$23*([2]NGOZI!C17/[2]NGOZI!$D$22),0)</f>
        <v>7706</v>
      </c>
      <c r="J119" s="52">
        <f t="shared" si="17"/>
        <v>15006</v>
      </c>
      <c r="K119" s="51">
        <f>ROUND('[2]Pop tot et prov'!$P$24*([2]NGOZI!B17/[2]NGOZI!$D$22),0)</f>
        <v>7419</v>
      </c>
      <c r="L119" s="51">
        <f>ROUND('[2]Pop tot et prov'!$P$24*([2]NGOZI!C17/[2]NGOZI!$D$22),0)</f>
        <v>7832</v>
      </c>
      <c r="M119" s="52">
        <f t="shared" si="18"/>
        <v>15251</v>
      </c>
    </row>
    <row r="120" spans="1:13">
      <c r="A120" s="56" t="s">
        <v>36</v>
      </c>
      <c r="B120" s="51">
        <f>ROUND('[2]Pop tot et prov'!$P$21*([2]NGOZI!B18/[2]NGOZI!$D$22),0)</f>
        <v>4712</v>
      </c>
      <c r="C120" s="51">
        <f>ROUND('[2]Pop tot et prov'!$P$21*([2]NGOZI!C18/[2]NGOZI!$D$22),0)</f>
        <v>4365</v>
      </c>
      <c r="D120" s="52">
        <f t="shared" si="15"/>
        <v>9077</v>
      </c>
      <c r="E120" s="51">
        <f>ROUND('[2]Pop tot et prov'!$P$22*([2]NGOZI!B18/[2]NGOZI!$D$22),0)</f>
        <v>4786</v>
      </c>
      <c r="F120" s="51">
        <f>ROUND('[2]Pop tot et prov'!$P$22*([2]NGOZI!C18/[2]NGOZI!$D$22),0)</f>
        <v>4434</v>
      </c>
      <c r="G120" s="52">
        <f t="shared" si="16"/>
        <v>9220</v>
      </c>
      <c r="H120" s="51">
        <f>ROUND('[2]Pop tot et prov'!$P$23*([2]NGOZI!B18/[2]NGOZI!$D$22),0)</f>
        <v>4863</v>
      </c>
      <c r="I120" s="51">
        <f>ROUND('[2]Pop tot et prov'!$P$23*([2]NGOZI!C18/[2]NGOZI!$D$22),0)</f>
        <v>4505</v>
      </c>
      <c r="J120" s="52">
        <f t="shared" si="17"/>
        <v>9368</v>
      </c>
      <c r="K120" s="51">
        <f>ROUND('[2]Pop tot et prov'!$P$24*([2]NGOZI!B18/[2]NGOZI!$D$22),0)</f>
        <v>4942</v>
      </c>
      <c r="L120" s="51">
        <f>ROUND('[2]Pop tot et prov'!$P$24*([2]NGOZI!C18/[2]NGOZI!$D$22),0)</f>
        <v>4579</v>
      </c>
      <c r="M120" s="52">
        <f t="shared" si="18"/>
        <v>9521</v>
      </c>
    </row>
    <row r="121" spans="1:13">
      <c r="A121" s="56" t="s">
        <v>37</v>
      </c>
      <c r="B121" s="51">
        <f>ROUND('[2]Pop tot et prov'!$P$21*([2]NGOZI!B19/[2]NGOZI!$D$22),0)</f>
        <v>4443</v>
      </c>
      <c r="C121" s="51">
        <f>ROUND('[2]Pop tot et prov'!$P$21*([2]NGOZI!C19/[2]NGOZI!$D$22),0)</f>
        <v>5123</v>
      </c>
      <c r="D121" s="52">
        <f t="shared" si="15"/>
        <v>9566</v>
      </c>
      <c r="E121" s="51">
        <f>ROUND('[2]Pop tot et prov'!$P$22*([2]NGOZI!B19/[2]NGOZI!$D$22),0)</f>
        <v>4514</v>
      </c>
      <c r="F121" s="51">
        <f>ROUND('[2]Pop tot et prov'!$P$22*([2]NGOZI!C19/[2]NGOZI!$D$22),0)</f>
        <v>5204</v>
      </c>
      <c r="G121" s="52">
        <f t="shared" si="16"/>
        <v>9718</v>
      </c>
      <c r="H121" s="51">
        <f>ROUND('[2]Pop tot et prov'!$P$23*([2]NGOZI!B19/[2]NGOZI!$D$22),0)</f>
        <v>4586</v>
      </c>
      <c r="I121" s="51">
        <f>ROUND('[2]Pop tot et prov'!$P$23*([2]NGOZI!C19/[2]NGOZI!$D$22),0)</f>
        <v>5288</v>
      </c>
      <c r="J121" s="52">
        <f t="shared" si="17"/>
        <v>9874</v>
      </c>
      <c r="K121" s="51">
        <f>ROUND('[2]Pop tot et prov'!$P$24*([2]NGOZI!B19/[2]NGOZI!$D$22),0)</f>
        <v>4661</v>
      </c>
      <c r="L121" s="51">
        <f>ROUND('[2]Pop tot et prov'!$P$24*([2]NGOZI!C19/[2]NGOZI!$D$22),0)</f>
        <v>5374</v>
      </c>
      <c r="M121" s="52">
        <f t="shared" si="18"/>
        <v>10035</v>
      </c>
    </row>
    <row r="122" spans="1:13">
      <c r="A122" s="56" t="s">
        <v>38</v>
      </c>
      <c r="B122" s="51">
        <f>ROUND('[2]Pop tot et prov'!$P$21*([2]NGOZI!B20/[2]NGOZI!$D$22),0)</f>
        <v>2897</v>
      </c>
      <c r="C122" s="51">
        <f>ROUND('[2]Pop tot et prov'!$P$21*([2]NGOZI!C20/[2]NGOZI!$D$22),0)</f>
        <v>2477</v>
      </c>
      <c r="D122" s="52">
        <f t="shared" si="15"/>
        <v>5374</v>
      </c>
      <c r="E122" s="51">
        <f>ROUND('[2]Pop tot et prov'!$P$22*([2]NGOZI!B20/[2]NGOZI!$D$22),0)</f>
        <v>2943</v>
      </c>
      <c r="F122" s="51">
        <f>ROUND('[2]Pop tot et prov'!$P$22*([2]NGOZI!C20/[2]NGOZI!$D$22),0)</f>
        <v>2516</v>
      </c>
      <c r="G122" s="52">
        <f t="shared" si="16"/>
        <v>5459</v>
      </c>
      <c r="H122" s="51">
        <f>ROUND('[2]Pop tot et prov'!$P$23*([2]NGOZI!B20/[2]NGOZI!$D$22),0)</f>
        <v>2991</v>
      </c>
      <c r="I122" s="51">
        <f>ROUND('[2]Pop tot et prov'!$P$23*([2]NGOZI!C20/[2]NGOZI!$D$22),0)</f>
        <v>2557</v>
      </c>
      <c r="J122" s="52">
        <f t="shared" si="17"/>
        <v>5548</v>
      </c>
      <c r="K122" s="51">
        <f>ROUND('[2]Pop tot et prov'!$P$24*([2]NGOZI!B20/[2]NGOZI!$D$22),0)</f>
        <v>3039</v>
      </c>
      <c r="L122" s="51">
        <f>ROUND('[2]Pop tot et prov'!$P$24*([2]NGOZI!C20/[2]NGOZI!$D$22),0)</f>
        <v>2598</v>
      </c>
      <c r="M122" s="52">
        <f t="shared" si="18"/>
        <v>5637</v>
      </c>
    </row>
    <row r="123" spans="1:13">
      <c r="A123" s="56" t="s">
        <v>39</v>
      </c>
      <c r="B123" s="51">
        <f>ROUND('[2]Pop tot et prov'!$P$21*([2]NGOZI!B21/[2]NGOZI!$D$22),0)</f>
        <v>4056</v>
      </c>
      <c r="C123" s="51">
        <f>ROUND('[2]Pop tot et prov'!$P$21*([2]NGOZI!C21/[2]NGOZI!$D$22),0)</f>
        <v>4580</v>
      </c>
      <c r="D123" s="52">
        <f t="shared" si="15"/>
        <v>8636</v>
      </c>
      <c r="E123" s="51">
        <f>ROUND('[2]Pop tot et prov'!$P$22*([2]NGOZI!B21/[2]NGOZI!$D$22),0)</f>
        <v>4120</v>
      </c>
      <c r="F123" s="51">
        <f>ROUND('[2]Pop tot et prov'!$P$22*([2]NGOZI!C21/[2]NGOZI!$D$22),0)</f>
        <v>4653</v>
      </c>
      <c r="G123" s="52">
        <f t="shared" si="16"/>
        <v>8773</v>
      </c>
      <c r="H123" s="51">
        <f>ROUND('[2]Pop tot et prov'!$P$23*([2]NGOZI!B21/[2]NGOZI!$D$22),0)</f>
        <v>4187</v>
      </c>
      <c r="I123" s="51">
        <f>ROUND('[2]Pop tot et prov'!$P$23*([2]NGOZI!C21/[2]NGOZI!$D$22),0)</f>
        <v>4728</v>
      </c>
      <c r="J123" s="52">
        <f t="shared" si="17"/>
        <v>8915</v>
      </c>
      <c r="K123" s="51">
        <f>ROUND('[2]Pop tot et prov'!$P$24*([2]NGOZI!B21/[2]NGOZI!$D$22),0)</f>
        <v>4255</v>
      </c>
      <c r="L123" s="51">
        <f>ROUND('[2]Pop tot et prov'!$P$24*([2]NGOZI!C21/[2]NGOZI!$D$22),0)</f>
        <v>4805</v>
      </c>
      <c r="M123" s="52">
        <f t="shared" si="18"/>
        <v>9060</v>
      </c>
    </row>
    <row r="124" spans="1:13">
      <c r="A124" s="49" t="s">
        <v>20</v>
      </c>
      <c r="B124" s="51">
        <f>SUM(B107:B123)</f>
        <v>486728</v>
      </c>
      <c r="C124" s="55">
        <f>SUM(C107:C123)</f>
        <v>508791</v>
      </c>
      <c r="D124" s="52">
        <f t="shared" si="15"/>
        <v>995519</v>
      </c>
      <c r="E124" s="51">
        <f>SUM(E107:E123)</f>
        <v>494421</v>
      </c>
      <c r="F124" s="55">
        <f>SUM(F107:F123)</f>
        <v>516832</v>
      </c>
      <c r="G124" s="52">
        <f t="shared" si="16"/>
        <v>1011253</v>
      </c>
      <c r="H124" s="51">
        <f>SUM(H107:H123)</f>
        <v>502385</v>
      </c>
      <c r="I124" s="55">
        <f>SUM(I107:I123)</f>
        <v>525157</v>
      </c>
      <c r="J124" s="52">
        <f t="shared" si="17"/>
        <v>1027542</v>
      </c>
      <c r="K124" s="51">
        <f>SUM(K107:K123)</f>
        <v>510571</v>
      </c>
      <c r="L124" s="55">
        <f>SUM(L107:L123)</f>
        <v>533717</v>
      </c>
      <c r="M124" s="52">
        <f t="shared" si="18"/>
        <v>1044288</v>
      </c>
    </row>
    <row r="125" spans="1:13">
      <c r="A125" s="2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>
      <c r="A126" s="116" t="s">
        <v>21</v>
      </c>
      <c r="B126" s="108">
        <v>2028</v>
      </c>
      <c r="C126" s="108"/>
      <c r="D126" s="108"/>
      <c r="E126" s="117">
        <v>2029</v>
      </c>
      <c r="F126" s="117"/>
      <c r="G126" s="117"/>
      <c r="H126" s="108">
        <v>2030</v>
      </c>
      <c r="I126" s="108"/>
      <c r="J126" s="108"/>
      <c r="K126" s="8"/>
      <c r="L126" s="8"/>
      <c r="M126" s="8"/>
    </row>
    <row r="127" spans="1:13" ht="15" customHeight="1">
      <c r="A127" s="116"/>
      <c r="B127" s="49" t="s">
        <v>57</v>
      </c>
      <c r="C127" s="49" t="s">
        <v>58</v>
      </c>
      <c r="D127" s="49" t="s">
        <v>59</v>
      </c>
      <c r="E127" s="49" t="s">
        <v>57</v>
      </c>
      <c r="F127" s="49" t="s">
        <v>58</v>
      </c>
      <c r="G127" s="49" t="s">
        <v>59</v>
      </c>
      <c r="H127" s="49" t="s">
        <v>57</v>
      </c>
      <c r="I127" s="49" t="s">
        <v>58</v>
      </c>
      <c r="J127" s="49" t="s">
        <v>59</v>
      </c>
      <c r="K127" s="8"/>
      <c r="L127" s="8"/>
      <c r="M127" s="8"/>
    </row>
    <row r="128" spans="1:13">
      <c r="A128" s="56" t="s">
        <v>23</v>
      </c>
      <c r="B128" s="51">
        <f>ROUND('[2]Pop tot et prov'!$P$25*([2]NGOZI!B5/[2]NGOZI!$D$22),0)</f>
        <v>91599</v>
      </c>
      <c r="C128" s="51">
        <f>ROUND('[2]Pop tot et prov'!$P$25*([2]NGOZI!C5/[2]NGOZI!$D$22),0)</f>
        <v>94640</v>
      </c>
      <c r="D128" s="52">
        <f t="shared" ref="D128:D145" si="19">SUM(B128:C128)</f>
        <v>186239</v>
      </c>
      <c r="E128" s="51">
        <f>ROUND('[2]Pop tot et prov'!$P$26*([2]NGOZI!B5/[2]NGOZI!$D$22),0)</f>
        <v>93124</v>
      </c>
      <c r="F128" s="51">
        <f>ROUND('[2]Pop tot et prov'!$P$26*([2]NGOZI!C5/[2]NGOZI!$D$22),0)</f>
        <v>96215</v>
      </c>
      <c r="G128" s="52">
        <f t="shared" ref="G128:G145" si="20">SUM(E128:F128)</f>
        <v>189339</v>
      </c>
      <c r="H128" s="51">
        <f>ROUND('[2]Pop tot et prov'!$P$27*([2]NGOZI!B5/[2]NGOZI!$D$22),0)</f>
        <v>94693</v>
      </c>
      <c r="I128" s="51">
        <f>ROUND('[2]Pop tot et prov'!$P$27*([2]NGOZI!C5/[2]NGOZI!$D$22),0)</f>
        <v>97837</v>
      </c>
      <c r="J128" s="52">
        <f t="shared" ref="J128:J145" si="21">SUM(H128:I128)</f>
        <v>192530</v>
      </c>
      <c r="K128" s="8"/>
      <c r="L128" s="8"/>
      <c r="M128" s="8"/>
    </row>
    <row r="129" spans="1:13">
      <c r="A129" s="56" t="s">
        <v>24</v>
      </c>
      <c r="B129" s="51">
        <f>ROUND('[2]Pop tot et prov'!$P$25*([2]NGOZI!B6/[2]NGOZI!$D$22),0)</f>
        <v>71824</v>
      </c>
      <c r="C129" s="51">
        <f>ROUND('[2]Pop tot et prov'!$P$25*([2]NGOZI!C6/[2]NGOZI!$D$22),0)</f>
        <v>74451</v>
      </c>
      <c r="D129" s="52">
        <f t="shared" si="19"/>
        <v>146275</v>
      </c>
      <c r="E129" s="51">
        <f>ROUND('[2]Pop tot et prov'!$P$26*([2]NGOZI!B6/[2]NGOZI!$D$22),0)</f>
        <v>73019</v>
      </c>
      <c r="F129" s="51">
        <f>ROUND('[2]Pop tot et prov'!$P$26*([2]NGOZI!C6/[2]NGOZI!$D$22),0)</f>
        <v>75690</v>
      </c>
      <c r="G129" s="52">
        <f t="shared" si="20"/>
        <v>148709</v>
      </c>
      <c r="H129" s="51">
        <f>ROUND('[2]Pop tot et prov'!$P$27*([2]NGOZI!B6/[2]NGOZI!$D$22),0)</f>
        <v>74250</v>
      </c>
      <c r="I129" s="51">
        <f>ROUND('[2]Pop tot et prov'!$P$27*([2]NGOZI!C6/[2]NGOZI!$D$22),0)</f>
        <v>76966</v>
      </c>
      <c r="J129" s="52">
        <f t="shared" si="21"/>
        <v>151216</v>
      </c>
      <c r="K129" s="8"/>
      <c r="L129" s="8"/>
      <c r="M129" s="8"/>
    </row>
    <row r="130" spans="1:13">
      <c r="A130" s="56" t="s">
        <v>25</v>
      </c>
      <c r="B130" s="51">
        <f>ROUND('[2]Pop tot et prov'!$P$25*([2]NGOZI!B7/[2]NGOZI!$D$22),0)</f>
        <v>68132</v>
      </c>
      <c r="C130" s="51">
        <f>ROUND('[2]Pop tot et prov'!$P$25*([2]NGOZI!C7/[2]NGOZI!$D$22),0)</f>
        <v>71167</v>
      </c>
      <c r="D130" s="52">
        <f t="shared" si="19"/>
        <v>139299</v>
      </c>
      <c r="E130" s="51">
        <f>ROUND('[2]Pop tot et prov'!$P$26*([2]NGOZI!B7/[2]NGOZI!$D$22),0)</f>
        <v>69266</v>
      </c>
      <c r="F130" s="51">
        <f>ROUND('[2]Pop tot et prov'!$P$26*([2]NGOZI!C7/[2]NGOZI!$D$22),0)</f>
        <v>72351</v>
      </c>
      <c r="G130" s="52">
        <f t="shared" si="20"/>
        <v>141617</v>
      </c>
      <c r="H130" s="51">
        <f>ROUND('[2]Pop tot et prov'!$P$27*([2]NGOZI!B7/[2]NGOZI!$D$22),0)</f>
        <v>70434</v>
      </c>
      <c r="I130" s="51">
        <f>ROUND('[2]Pop tot et prov'!$P$27*([2]NGOZI!C7/[2]NGOZI!$D$22),0)</f>
        <v>73571</v>
      </c>
      <c r="J130" s="52">
        <f t="shared" si="21"/>
        <v>144005</v>
      </c>
      <c r="K130" s="8"/>
      <c r="L130" s="8"/>
      <c r="M130" s="8"/>
    </row>
    <row r="131" spans="1:13">
      <c r="A131" s="56" t="s">
        <v>26</v>
      </c>
      <c r="B131" s="51">
        <f>ROUND('[2]Pop tot et prov'!$P$25*([2]NGOZI!B8/[2]NGOZI!$D$22),0)</f>
        <v>60321</v>
      </c>
      <c r="C131" s="51">
        <f>ROUND('[2]Pop tot et prov'!$P$25*([2]NGOZI!C8/[2]NGOZI!$D$22),0)</f>
        <v>67362</v>
      </c>
      <c r="D131" s="52">
        <f t="shared" si="19"/>
        <v>127683</v>
      </c>
      <c r="E131" s="51">
        <f>ROUND('[2]Pop tot et prov'!$P$26*([2]NGOZI!B8/[2]NGOZI!$D$22),0)</f>
        <v>61325</v>
      </c>
      <c r="F131" s="51">
        <f>ROUND('[2]Pop tot et prov'!$P$26*([2]NGOZI!C8/[2]NGOZI!$D$22),0)</f>
        <v>68484</v>
      </c>
      <c r="G131" s="52">
        <f t="shared" si="20"/>
        <v>129809</v>
      </c>
      <c r="H131" s="51">
        <f>ROUND('[2]Pop tot et prov'!$P$27*([2]NGOZI!B8/[2]NGOZI!$D$22),0)</f>
        <v>62359</v>
      </c>
      <c r="I131" s="51">
        <f>ROUND('[2]Pop tot et prov'!$P$27*([2]NGOZI!C8/[2]NGOZI!$D$22),0)</f>
        <v>69638</v>
      </c>
      <c r="J131" s="52">
        <f t="shared" si="21"/>
        <v>131997</v>
      </c>
      <c r="K131" s="8"/>
      <c r="L131" s="8"/>
      <c r="M131" s="8"/>
    </row>
    <row r="132" spans="1:13">
      <c r="A132" s="56" t="s">
        <v>27</v>
      </c>
      <c r="B132" s="51">
        <f>ROUND('[2]Pop tot et prov'!$P$25*([2]NGOZI!B9/[2]NGOZI!$D$22),0)</f>
        <v>44235</v>
      </c>
      <c r="C132" s="51">
        <f>ROUND('[2]Pop tot et prov'!$P$25*([2]NGOZI!C9/[2]NGOZI!$D$22),0)</f>
        <v>53959</v>
      </c>
      <c r="D132" s="52">
        <f t="shared" si="19"/>
        <v>98194</v>
      </c>
      <c r="E132" s="51">
        <f>ROUND('[2]Pop tot et prov'!$P$26*([2]NGOZI!B9/[2]NGOZI!$D$22),0)</f>
        <v>44971</v>
      </c>
      <c r="F132" s="51">
        <f>ROUND('[2]Pop tot et prov'!$P$26*([2]NGOZI!C9/[2]NGOZI!$D$22),0)</f>
        <v>54857</v>
      </c>
      <c r="G132" s="52">
        <f t="shared" si="20"/>
        <v>99828</v>
      </c>
      <c r="H132" s="51">
        <f>ROUND('[2]Pop tot et prov'!$P$27*([2]NGOZI!B9/[2]NGOZI!$D$22),0)</f>
        <v>45729</v>
      </c>
      <c r="I132" s="51">
        <f>ROUND('[2]Pop tot et prov'!$P$27*([2]NGOZI!C9/[2]NGOZI!$D$22),0)</f>
        <v>55782</v>
      </c>
      <c r="J132" s="52">
        <f t="shared" si="21"/>
        <v>101511</v>
      </c>
      <c r="K132" s="8"/>
      <c r="L132" s="8"/>
      <c r="M132" s="8"/>
    </row>
    <row r="133" spans="1:13">
      <c r="A133" s="56" t="s">
        <v>28</v>
      </c>
      <c r="B133" s="51">
        <f>ROUND('[2]Pop tot et prov'!$P$25*([2]NGOZI!B10/[2]NGOZI!$D$22),0)</f>
        <v>37760</v>
      </c>
      <c r="C133" s="51">
        <f>ROUND('[2]Pop tot et prov'!$P$25*([2]NGOZI!C10/[2]NGOZI!$D$22),0)</f>
        <v>39473</v>
      </c>
      <c r="D133" s="52">
        <f t="shared" si="19"/>
        <v>77233</v>
      </c>
      <c r="E133" s="51">
        <f>ROUND('[2]Pop tot et prov'!$P$26*([2]NGOZI!B10/[2]NGOZI!$D$22),0)</f>
        <v>38389</v>
      </c>
      <c r="F133" s="51">
        <f>ROUND('[2]Pop tot et prov'!$P$26*([2]NGOZI!C10/[2]NGOZI!$D$22),0)</f>
        <v>40130</v>
      </c>
      <c r="G133" s="52">
        <f t="shared" si="20"/>
        <v>78519</v>
      </c>
      <c r="H133" s="51">
        <f>ROUND('[2]Pop tot et prov'!$P$27*([2]NGOZI!B10/[2]NGOZI!$D$22),0)</f>
        <v>39036</v>
      </c>
      <c r="I133" s="51">
        <f>ROUND('[2]Pop tot et prov'!$P$27*([2]NGOZI!C10/[2]NGOZI!$D$22),0)</f>
        <v>40806</v>
      </c>
      <c r="J133" s="52">
        <f t="shared" si="21"/>
        <v>79842</v>
      </c>
      <c r="K133" s="8"/>
      <c r="L133" s="8"/>
      <c r="M133" s="8"/>
    </row>
    <row r="134" spans="1:13">
      <c r="A134" s="56" t="s">
        <v>29</v>
      </c>
      <c r="B134" s="51">
        <f>ROUND('[2]Pop tot et prov'!$P$25*([2]NGOZI!B11/[2]NGOZI!$D$22),0)</f>
        <v>26706</v>
      </c>
      <c r="C134" s="51">
        <f>ROUND('[2]Pop tot et prov'!$P$25*([2]NGOZI!C11/[2]NGOZI!$D$22),0)</f>
        <v>27172</v>
      </c>
      <c r="D134" s="52">
        <f t="shared" si="19"/>
        <v>53878</v>
      </c>
      <c r="E134" s="51">
        <f>ROUND('[2]Pop tot et prov'!$P$26*([2]NGOZI!B11/[2]NGOZI!$D$22),0)</f>
        <v>27150</v>
      </c>
      <c r="F134" s="51">
        <f>ROUND('[2]Pop tot et prov'!$P$26*([2]NGOZI!C11/[2]NGOZI!$D$22),0)</f>
        <v>27624</v>
      </c>
      <c r="G134" s="52">
        <f t="shared" si="20"/>
        <v>54774</v>
      </c>
      <c r="H134" s="51">
        <f>ROUND('[2]Pop tot et prov'!$P$27*([2]NGOZI!B11/[2]NGOZI!$D$22),0)</f>
        <v>27608</v>
      </c>
      <c r="I134" s="51">
        <f>ROUND('[2]Pop tot et prov'!$P$27*([2]NGOZI!C11/[2]NGOZI!$D$22),0)</f>
        <v>28089</v>
      </c>
      <c r="J134" s="52">
        <f t="shared" si="21"/>
        <v>55697</v>
      </c>
      <c r="K134" s="8"/>
      <c r="L134" s="8"/>
      <c r="M134" s="8"/>
    </row>
    <row r="135" spans="1:13">
      <c r="A135" s="56" t="s">
        <v>30</v>
      </c>
      <c r="B135" s="51">
        <f>ROUND('[2]Pop tot et prov'!$P$25*([2]NGOZI!B12/[2]NGOZI!$D$22),0)</f>
        <v>25032</v>
      </c>
      <c r="C135" s="51">
        <f>ROUND('[2]Pop tot et prov'!$P$25*([2]NGOZI!C12/[2]NGOZI!$D$22),0)</f>
        <v>24892</v>
      </c>
      <c r="D135" s="52">
        <f t="shared" si="19"/>
        <v>49924</v>
      </c>
      <c r="E135" s="51">
        <f>ROUND('[2]Pop tot et prov'!$P$26*([2]NGOZI!B12/[2]NGOZI!$D$22),0)</f>
        <v>25448</v>
      </c>
      <c r="F135" s="51">
        <f>ROUND('[2]Pop tot et prov'!$P$26*([2]NGOZI!C12/[2]NGOZI!$D$22),0)</f>
        <v>25306</v>
      </c>
      <c r="G135" s="52">
        <f t="shared" si="20"/>
        <v>50754</v>
      </c>
      <c r="H135" s="51">
        <f>ROUND('[2]Pop tot et prov'!$P$27*([2]NGOZI!B12/[2]NGOZI!$D$22),0)</f>
        <v>25877</v>
      </c>
      <c r="I135" s="51">
        <f>ROUND('[2]Pop tot et prov'!$P$27*([2]NGOZI!C12/[2]NGOZI!$D$22),0)</f>
        <v>25733</v>
      </c>
      <c r="J135" s="52">
        <f t="shared" si="21"/>
        <v>51610</v>
      </c>
      <c r="K135" s="8"/>
      <c r="L135" s="8"/>
      <c r="M135" s="8"/>
    </row>
    <row r="136" spans="1:13">
      <c r="A136" s="56" t="s">
        <v>31</v>
      </c>
      <c r="B136" s="51">
        <f>ROUND('[2]Pop tot et prov'!$P$25*([2]NGOZI!B13/[2]NGOZI!$D$22),0)</f>
        <v>21067</v>
      </c>
      <c r="C136" s="51">
        <f>ROUND('[2]Pop tot et prov'!$P$25*([2]NGOZI!C13/[2]NGOZI!$D$22),0)</f>
        <v>20525</v>
      </c>
      <c r="D136" s="52">
        <f t="shared" si="19"/>
        <v>41592</v>
      </c>
      <c r="E136" s="51">
        <f>ROUND('[2]Pop tot et prov'!$P$26*([2]NGOZI!B13/[2]NGOZI!$D$22),0)</f>
        <v>21417</v>
      </c>
      <c r="F136" s="51">
        <f>ROUND('[2]Pop tot et prov'!$P$26*([2]NGOZI!C13/[2]NGOZI!$D$22),0)</f>
        <v>20867</v>
      </c>
      <c r="G136" s="52">
        <f t="shared" si="20"/>
        <v>42284</v>
      </c>
      <c r="H136" s="51">
        <f>ROUND('[2]Pop tot et prov'!$P$27*([2]NGOZI!B13/[2]NGOZI!$D$22),0)</f>
        <v>21778</v>
      </c>
      <c r="I136" s="51">
        <f>ROUND('[2]Pop tot et prov'!$P$27*([2]NGOZI!C13/[2]NGOZI!$D$22),0)</f>
        <v>21219</v>
      </c>
      <c r="J136" s="52">
        <f t="shared" si="21"/>
        <v>42997</v>
      </c>
      <c r="K136" s="8"/>
      <c r="L136" s="8"/>
      <c r="M136" s="8"/>
    </row>
    <row r="137" spans="1:13">
      <c r="A137" s="56" t="s">
        <v>32</v>
      </c>
      <c r="B137" s="51">
        <f>ROUND('[2]Pop tot et prov'!$P$25*([2]NGOZI!B14/[2]NGOZI!$D$22),0)</f>
        <v>20308</v>
      </c>
      <c r="C137" s="51">
        <f>ROUND('[2]Pop tot et prov'!$P$25*([2]NGOZI!C14/[2]NGOZI!$D$22),0)</f>
        <v>18292</v>
      </c>
      <c r="D137" s="52">
        <f t="shared" si="19"/>
        <v>38600</v>
      </c>
      <c r="E137" s="51">
        <f>ROUND('[2]Pop tot et prov'!$P$26*([2]NGOZI!B14/[2]NGOZI!$D$22),0)</f>
        <v>20646</v>
      </c>
      <c r="F137" s="51">
        <f>ROUND('[2]Pop tot et prov'!$P$26*([2]NGOZI!C14/[2]NGOZI!$D$22),0)</f>
        <v>18597</v>
      </c>
      <c r="G137" s="52">
        <f t="shared" si="20"/>
        <v>39243</v>
      </c>
      <c r="H137" s="51">
        <f>ROUND('[2]Pop tot et prov'!$P$27*([2]NGOZI!B14/[2]NGOZI!$D$22),0)</f>
        <v>20994</v>
      </c>
      <c r="I137" s="51">
        <f>ROUND('[2]Pop tot et prov'!$P$27*([2]NGOZI!C14/[2]NGOZI!$D$22),0)</f>
        <v>18910</v>
      </c>
      <c r="J137" s="52">
        <f t="shared" si="21"/>
        <v>39904</v>
      </c>
      <c r="K137" s="8"/>
      <c r="L137" s="8"/>
      <c r="M137" s="8"/>
    </row>
    <row r="138" spans="1:13">
      <c r="A138" s="56" t="s">
        <v>33</v>
      </c>
      <c r="B138" s="51">
        <f>ROUND('[2]Pop tot et prov'!$P$25*([2]NGOZI!B15/[2]NGOZI!$D$22),0)</f>
        <v>16380</v>
      </c>
      <c r="C138" s="51">
        <f>ROUND('[2]Pop tot et prov'!$P$25*([2]NGOZI!C15/[2]NGOZI!$D$22),0)</f>
        <v>16049</v>
      </c>
      <c r="D138" s="52">
        <f t="shared" si="19"/>
        <v>32429</v>
      </c>
      <c r="E138" s="51">
        <f>ROUND('[2]Pop tot et prov'!$P$26*([2]NGOZI!B15/[2]NGOZI!$D$22),0)</f>
        <v>16653</v>
      </c>
      <c r="F138" s="51">
        <f>ROUND('[2]Pop tot et prov'!$P$26*([2]NGOZI!C15/[2]NGOZI!$D$22),0)</f>
        <v>16317</v>
      </c>
      <c r="G138" s="52">
        <f t="shared" si="20"/>
        <v>32970</v>
      </c>
      <c r="H138" s="51">
        <f>ROUND('[2]Pop tot et prov'!$P$27*([2]NGOZI!B15/[2]NGOZI!$D$22),0)</f>
        <v>16934</v>
      </c>
      <c r="I138" s="51">
        <f>ROUND('[2]Pop tot et prov'!$P$27*([2]NGOZI!C15/[2]NGOZI!$D$22),0)</f>
        <v>16592</v>
      </c>
      <c r="J138" s="52">
        <f t="shared" si="21"/>
        <v>33526</v>
      </c>
      <c r="K138" s="8"/>
      <c r="L138" s="8"/>
      <c r="M138" s="8"/>
    </row>
    <row r="139" spans="1:13">
      <c r="A139" s="56" t="s">
        <v>34</v>
      </c>
      <c r="B139" s="51">
        <f>ROUND('[2]Pop tot et prov'!$P$25*([2]NGOZI!B16/[2]NGOZI!$D$22),0)</f>
        <v>10894</v>
      </c>
      <c r="C139" s="51">
        <f>ROUND('[2]Pop tot et prov'!$P$25*([2]NGOZI!C16/[2]NGOZI!$D$22),0)</f>
        <v>8915</v>
      </c>
      <c r="D139" s="52">
        <f t="shared" si="19"/>
        <v>19809</v>
      </c>
      <c r="E139" s="51">
        <f>ROUND('[2]Pop tot et prov'!$P$26*([2]NGOZI!B16/[2]NGOZI!$D$22),0)</f>
        <v>11075</v>
      </c>
      <c r="F139" s="51">
        <f>ROUND('[2]Pop tot et prov'!$P$26*([2]NGOZI!C16/[2]NGOZI!$D$22),0)</f>
        <v>9063</v>
      </c>
      <c r="G139" s="52">
        <f t="shared" si="20"/>
        <v>20138</v>
      </c>
      <c r="H139" s="51">
        <f>ROUND('[2]Pop tot et prov'!$P$27*([2]NGOZI!B16/[2]NGOZI!$D$22),0)</f>
        <v>11262</v>
      </c>
      <c r="I139" s="51">
        <f>ROUND('[2]Pop tot et prov'!$P$27*([2]NGOZI!C16/[2]NGOZI!$D$22),0)</f>
        <v>9216</v>
      </c>
      <c r="J139" s="52">
        <f t="shared" si="21"/>
        <v>20478</v>
      </c>
      <c r="K139" s="8"/>
      <c r="L139" s="8"/>
      <c r="M139" s="8"/>
    </row>
    <row r="140" spans="1:13">
      <c r="A140" s="56" t="s">
        <v>35</v>
      </c>
      <c r="B140" s="51">
        <f>ROUND('[2]Pop tot et prov'!$P$25*([2]NGOZI!B17/[2]NGOZI!$D$22),0)</f>
        <v>7541</v>
      </c>
      <c r="C140" s="51">
        <f>ROUND('[2]Pop tot et prov'!$P$25*([2]NGOZI!C17/[2]NGOZI!$D$22),0)</f>
        <v>7960</v>
      </c>
      <c r="D140" s="52">
        <f t="shared" si="19"/>
        <v>15501</v>
      </c>
      <c r="E140" s="51">
        <f>ROUND('[2]Pop tot et prov'!$P$26*([2]NGOZI!B17/[2]NGOZI!$D$22),0)</f>
        <v>7667</v>
      </c>
      <c r="F140" s="51">
        <f>ROUND('[2]Pop tot et prov'!$P$26*([2]NGOZI!C17/[2]NGOZI!$D$22),0)</f>
        <v>8093</v>
      </c>
      <c r="G140" s="52">
        <f t="shared" si="20"/>
        <v>15760</v>
      </c>
      <c r="H140" s="51">
        <f>ROUND('[2]Pop tot et prov'!$P$27*([2]NGOZI!B17/[2]NGOZI!$D$22),0)</f>
        <v>7796</v>
      </c>
      <c r="I140" s="51">
        <f>ROUND('[2]Pop tot et prov'!$P$27*([2]NGOZI!C17/[2]NGOZI!$D$22),0)</f>
        <v>8229</v>
      </c>
      <c r="J140" s="52">
        <f t="shared" si="21"/>
        <v>16025</v>
      </c>
      <c r="K140" s="8"/>
      <c r="L140" s="8"/>
      <c r="M140" s="8"/>
    </row>
    <row r="141" spans="1:13">
      <c r="A141" s="56" t="s">
        <v>36</v>
      </c>
      <c r="B141" s="51">
        <f>ROUND('[2]Pop tot et prov'!$P$25*([2]NGOZI!B18/[2]NGOZI!$D$22),0)</f>
        <v>5024</v>
      </c>
      <c r="C141" s="51">
        <f>ROUND('[2]Pop tot et prov'!$P$25*([2]NGOZI!C18/[2]NGOZI!$D$22),0)</f>
        <v>4654</v>
      </c>
      <c r="D141" s="52">
        <f t="shared" si="19"/>
        <v>9678</v>
      </c>
      <c r="E141" s="51">
        <f>ROUND('[2]Pop tot et prov'!$P$26*([2]NGOZI!B18/[2]NGOZI!$D$22),0)</f>
        <v>5107</v>
      </c>
      <c r="F141" s="51">
        <f>ROUND('[2]Pop tot et prov'!$P$26*([2]NGOZI!C18/[2]NGOZI!$D$22),0)</f>
        <v>4732</v>
      </c>
      <c r="G141" s="52">
        <f t="shared" si="20"/>
        <v>9839</v>
      </c>
      <c r="H141" s="51">
        <f>ROUND('[2]Pop tot et prov'!$P$27*([2]NGOZI!B18/[2]NGOZI!$D$22),0)</f>
        <v>5193</v>
      </c>
      <c r="I141" s="51">
        <f>ROUND('[2]Pop tot et prov'!$P$27*([2]NGOZI!C18/[2]NGOZI!$D$22),0)</f>
        <v>4811</v>
      </c>
      <c r="J141" s="52">
        <f t="shared" si="21"/>
        <v>10004</v>
      </c>
      <c r="K141" s="8"/>
      <c r="L141" s="8"/>
      <c r="M141" s="8"/>
    </row>
    <row r="142" spans="1:13">
      <c r="A142" s="56" t="s">
        <v>37</v>
      </c>
      <c r="B142" s="51">
        <f>ROUND('[2]Pop tot et prov'!$P$25*([2]NGOZI!B19/[2]NGOZI!$D$22),0)</f>
        <v>4738</v>
      </c>
      <c r="C142" s="51">
        <f>ROUND('[2]Pop tot et prov'!$P$25*([2]NGOZI!C19/[2]NGOZI!$D$22),0)</f>
        <v>5462</v>
      </c>
      <c r="D142" s="52">
        <f t="shared" si="19"/>
        <v>10200</v>
      </c>
      <c r="E142" s="51">
        <f>ROUND('[2]Pop tot et prov'!$P$26*([2]NGOZI!B19/[2]NGOZI!$D$22),0)</f>
        <v>4817</v>
      </c>
      <c r="F142" s="51">
        <f>ROUND('[2]Pop tot et prov'!$P$26*([2]NGOZI!C19/[2]NGOZI!$D$22),0)</f>
        <v>5553</v>
      </c>
      <c r="G142" s="52">
        <f t="shared" si="20"/>
        <v>10370</v>
      </c>
      <c r="H142" s="51">
        <f>ROUND('[2]Pop tot et prov'!$P$27*([2]NGOZI!B19/[2]NGOZI!$D$22),0)</f>
        <v>4898</v>
      </c>
      <c r="I142" s="51">
        <f>ROUND('[2]Pop tot et prov'!$P$27*([2]NGOZI!C19/[2]NGOZI!$D$22),0)</f>
        <v>5647</v>
      </c>
      <c r="J142" s="52">
        <f t="shared" si="21"/>
        <v>10545</v>
      </c>
      <c r="K142" s="8"/>
      <c r="L142" s="8"/>
      <c r="M142" s="8"/>
    </row>
    <row r="143" spans="1:13">
      <c r="A143" s="56" t="s">
        <v>38</v>
      </c>
      <c r="B143" s="51">
        <f>ROUND('[2]Pop tot et prov'!$P$25*([2]NGOZI!B20/[2]NGOZI!$D$22),0)</f>
        <v>3089</v>
      </c>
      <c r="C143" s="51">
        <f>ROUND('[2]Pop tot et prov'!$P$25*([2]NGOZI!C20/[2]NGOZI!$D$22),0)</f>
        <v>2641</v>
      </c>
      <c r="D143" s="52">
        <f t="shared" si="19"/>
        <v>5730</v>
      </c>
      <c r="E143" s="51">
        <f>ROUND('[2]Pop tot et prov'!$P$26*([2]NGOZI!B20/[2]NGOZI!$D$22),0)</f>
        <v>3141</v>
      </c>
      <c r="F143" s="51">
        <f>ROUND('[2]Pop tot et prov'!$P$26*([2]NGOZI!C20/[2]NGOZI!$D$22),0)</f>
        <v>2685</v>
      </c>
      <c r="G143" s="52">
        <f t="shared" si="20"/>
        <v>5826</v>
      </c>
      <c r="H143" s="51">
        <f>ROUND('[2]Pop tot et prov'!$P$27*([2]NGOZI!B20/[2]NGOZI!$D$22),0)</f>
        <v>3194</v>
      </c>
      <c r="I143" s="51">
        <f>ROUND('[2]Pop tot et prov'!$P$27*([2]NGOZI!C20/[2]NGOZI!$D$22),0)</f>
        <v>2730</v>
      </c>
      <c r="J143" s="52">
        <f t="shared" si="21"/>
        <v>5924</v>
      </c>
      <c r="K143" s="8"/>
      <c r="L143" s="8"/>
      <c r="M143" s="8"/>
    </row>
    <row r="144" spans="1:13">
      <c r="A144" s="56" t="s">
        <v>39</v>
      </c>
      <c r="B144" s="51">
        <f>ROUND('[2]Pop tot et prov'!$P$25*([2]NGOZI!B21/[2]NGOZI!$D$22),0)</f>
        <v>4325</v>
      </c>
      <c r="C144" s="51">
        <f>ROUND('[2]Pop tot et prov'!$P$25*([2]NGOZI!C21/[2]NGOZI!$D$22),0)</f>
        <v>4884</v>
      </c>
      <c r="D144" s="52">
        <f t="shared" si="19"/>
        <v>9209</v>
      </c>
      <c r="E144" s="51">
        <f>ROUND('[2]Pop tot et prov'!$P$26*([2]NGOZI!B21/[2]NGOZI!$D$22),0)</f>
        <v>4397</v>
      </c>
      <c r="F144" s="51">
        <f>ROUND('[2]Pop tot et prov'!$P$26*([2]NGOZI!C21/[2]NGOZI!$D$22),0)</f>
        <v>4965</v>
      </c>
      <c r="G144" s="52">
        <f t="shared" si="20"/>
        <v>9362</v>
      </c>
      <c r="H144" s="51">
        <f>ROUND('[2]Pop tot et prov'!$P$27*([2]NGOZI!B21/[2]NGOZI!$D$22),0)</f>
        <v>4471</v>
      </c>
      <c r="I144" s="51">
        <f>ROUND('[2]Pop tot et prov'!$P$27*([2]NGOZI!C21/[2]NGOZI!$D$22),0)</f>
        <v>5049</v>
      </c>
      <c r="J144" s="52">
        <f t="shared" si="21"/>
        <v>9520</v>
      </c>
      <c r="K144" s="8"/>
      <c r="L144" s="8"/>
      <c r="M144" s="8"/>
    </row>
    <row r="145" spans="1:13">
      <c r="A145" s="49" t="s">
        <v>20</v>
      </c>
      <c r="B145" s="51">
        <f>SUM(B128:B144)</f>
        <v>518975</v>
      </c>
      <c r="C145" s="55">
        <f>SUM(C128:C144)</f>
        <v>542498</v>
      </c>
      <c r="D145" s="52">
        <f t="shared" si="19"/>
        <v>1061473</v>
      </c>
      <c r="E145" s="51">
        <f>SUM(E128:E144)</f>
        <v>527612</v>
      </c>
      <c r="F145" s="55">
        <f>SUM(F128:F144)</f>
        <v>551529</v>
      </c>
      <c r="G145" s="52">
        <f t="shared" si="20"/>
        <v>1079141</v>
      </c>
      <c r="H145" s="51">
        <f>SUM(H128:H144)</f>
        <v>536506</v>
      </c>
      <c r="I145" s="55">
        <f>SUM(I128:I144)</f>
        <v>560825</v>
      </c>
      <c r="J145" s="52">
        <f t="shared" si="21"/>
        <v>1097331</v>
      </c>
      <c r="K145" s="8"/>
      <c r="L145" s="8"/>
      <c r="M145" s="8"/>
    </row>
    <row r="146" spans="1:13">
      <c r="A146" s="24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</sheetData>
  <mergeCells count="29">
    <mergeCell ref="E105:G105"/>
    <mergeCell ref="A126:A127"/>
    <mergeCell ref="H105:J105"/>
    <mergeCell ref="K105:M105"/>
    <mergeCell ref="B126:D126"/>
    <mergeCell ref="B105:D105"/>
    <mergeCell ref="E126:G126"/>
    <mergeCell ref="H126:J126"/>
    <mergeCell ref="A105:A106"/>
    <mergeCell ref="A75:A76"/>
    <mergeCell ref="B75:D75"/>
    <mergeCell ref="E75:G75"/>
    <mergeCell ref="H75:J75"/>
    <mergeCell ref="K75:M75"/>
    <mergeCell ref="K3:M3"/>
    <mergeCell ref="E24:G24"/>
    <mergeCell ref="A54:A55"/>
    <mergeCell ref="H24:J24"/>
    <mergeCell ref="K24:M24"/>
    <mergeCell ref="B54:D54"/>
    <mergeCell ref="E54:G54"/>
    <mergeCell ref="H54:J54"/>
    <mergeCell ref="A3:A4"/>
    <mergeCell ref="B3:D3"/>
    <mergeCell ref="E3:G3"/>
    <mergeCell ref="H3:J3"/>
    <mergeCell ref="A24:A25"/>
    <mergeCell ref="K54:M54"/>
    <mergeCell ref="B24:D24"/>
  </mergeCells>
  <pageMargins left="0.70866141732283472" right="0.70866141732283472" top="0.74803149606299213" bottom="0.74803149606299213" header="0.31496062992125984" footer="0.31496062992125984"/>
  <pageSetup paperSize="9" firstPageNumber="47" orientation="portrait" useFirstPageNumber="1" horizontalDpi="1200" verticalDpi="1200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6"/>
  <sheetViews>
    <sheetView topLeftCell="A127" workbookViewId="0">
      <selection activeCell="N103" sqref="N103"/>
    </sheetView>
  </sheetViews>
  <sheetFormatPr baseColWidth="10" defaultRowHeight="15"/>
  <cols>
    <col min="1" max="1" width="7.140625" customWidth="1"/>
    <col min="2" max="2" width="6.7109375" customWidth="1"/>
    <col min="3" max="3" width="6.42578125" customWidth="1"/>
    <col min="4" max="4" width="6.5703125" customWidth="1"/>
    <col min="5" max="5" width="5.85546875" customWidth="1"/>
    <col min="6" max="6" width="6.7109375" customWidth="1"/>
    <col min="7" max="8" width="5.85546875" customWidth="1"/>
    <col min="9" max="9" width="6.42578125" customWidth="1"/>
    <col min="10" max="11" width="5.85546875" customWidth="1"/>
    <col min="12" max="12" width="6.5703125" customWidth="1"/>
    <col min="13" max="13" width="5.85546875" customWidth="1"/>
  </cols>
  <sheetData>
    <row r="1" spans="1:13">
      <c r="A1" s="7" t="s">
        <v>54</v>
      </c>
      <c r="B1" s="44"/>
      <c r="C1" s="7"/>
      <c r="D1" s="7"/>
      <c r="E1" s="7"/>
      <c r="F1" s="7"/>
      <c r="G1" s="7"/>
      <c r="H1" s="7"/>
      <c r="I1" s="7"/>
      <c r="J1" s="7"/>
    </row>
    <row r="2" spans="1:1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3" ht="15" customHeight="1">
      <c r="A3" s="118" t="s">
        <v>21</v>
      </c>
      <c r="B3" s="108">
        <v>2008</v>
      </c>
      <c r="C3" s="108"/>
      <c r="D3" s="108"/>
      <c r="E3" s="108">
        <v>2009</v>
      </c>
      <c r="F3" s="108"/>
      <c r="G3" s="108"/>
      <c r="H3" s="108">
        <v>2010</v>
      </c>
      <c r="I3" s="108"/>
      <c r="J3" s="108"/>
      <c r="K3" s="108">
        <v>2011</v>
      </c>
      <c r="L3" s="108"/>
      <c r="M3" s="108"/>
    </row>
    <row r="4" spans="1:13" ht="15" customHeight="1">
      <c r="A4" s="118"/>
      <c r="B4" s="80" t="s">
        <v>57</v>
      </c>
      <c r="C4" s="80" t="s">
        <v>58</v>
      </c>
      <c r="D4" s="80" t="s">
        <v>59</v>
      </c>
      <c r="E4" s="80" t="s">
        <v>57</v>
      </c>
      <c r="F4" s="80" t="s">
        <v>58</v>
      </c>
      <c r="G4" s="80" t="s">
        <v>59</v>
      </c>
      <c r="H4" s="80" t="s">
        <v>57</v>
      </c>
      <c r="I4" s="80" t="s">
        <v>58</v>
      </c>
      <c r="J4" s="80" t="s">
        <v>59</v>
      </c>
      <c r="K4" s="80" t="s">
        <v>57</v>
      </c>
      <c r="L4" s="80" t="s">
        <v>58</v>
      </c>
      <c r="M4" s="80" t="s">
        <v>59</v>
      </c>
    </row>
    <row r="5" spans="1:13">
      <c r="A5" s="50" t="s">
        <v>23</v>
      </c>
      <c r="B5" s="54">
        <v>29979</v>
      </c>
      <c r="C5" s="54">
        <v>30595</v>
      </c>
      <c r="D5" s="54">
        <v>60574</v>
      </c>
      <c r="E5" s="51">
        <f>ROUND('[2]Pop tot et prov'!$Q$6*([2]RUTANA!B5/[2]RUTANA!$D$22),0)</f>
        <v>30758</v>
      </c>
      <c r="F5" s="51">
        <f>ROUND('[2]Pop tot et prov'!$Q$6*([2]RUTANA!C5/[2]RUTANA!$D$22),0)</f>
        <v>31390</v>
      </c>
      <c r="G5" s="52">
        <f t="shared" ref="G5:G22" si="0">SUM(E5:F5)</f>
        <v>62148</v>
      </c>
      <c r="H5" s="51">
        <f>ROUND('[2]Pop tot et prov'!$Q$7*([2]RUTANA!B5/[2]RUTANA!$D$22),0)</f>
        <v>31595</v>
      </c>
      <c r="I5" s="51">
        <f>ROUND('[2]Pop tot et prov'!$Q$7*([2]RUTANA!C5/[2]RUTANA!$D$22),0)</f>
        <v>32244</v>
      </c>
      <c r="J5" s="52">
        <f t="shared" ref="J5:J22" si="1">SUM(H5:I5)</f>
        <v>63839</v>
      </c>
      <c r="K5" s="51">
        <f>ROUND('[2]Pop tot et prov'!$Q$8*([2]RUTANA!B5/[2]RUTANA!$D$22),0)</f>
        <v>32486</v>
      </c>
      <c r="L5" s="51">
        <f>ROUND('[2]Pop tot et prov'!$Q$8*([2]RUTANA!C5/[2]RUTANA!$D$22),0)</f>
        <v>33154</v>
      </c>
      <c r="M5" s="52">
        <f t="shared" ref="M5:M22" si="2">SUM(K5:L5)</f>
        <v>65640</v>
      </c>
    </row>
    <row r="6" spans="1:13">
      <c r="A6" s="50" t="s">
        <v>24</v>
      </c>
      <c r="B6" s="74">
        <v>25588</v>
      </c>
      <c r="C6" s="74">
        <v>26626</v>
      </c>
      <c r="D6" s="74">
        <v>52214</v>
      </c>
      <c r="E6" s="51">
        <f>ROUND('[2]Pop tot et prov'!$Q$6*([2]RUTANA!B6/[2]RUTANA!$D$22),0)</f>
        <v>26253</v>
      </c>
      <c r="F6" s="51">
        <f>ROUND('[2]Pop tot et prov'!$Q$6*([2]RUTANA!C6/[2]RUTANA!$D$22),0)</f>
        <v>27318</v>
      </c>
      <c r="G6" s="52">
        <f t="shared" si="0"/>
        <v>53571</v>
      </c>
      <c r="H6" s="51">
        <f>ROUND('[2]Pop tot et prov'!$Q$7*([2]RUTANA!B6/[2]RUTANA!$D$22),0)</f>
        <v>26967</v>
      </c>
      <c r="I6" s="51">
        <f>ROUND('[2]Pop tot et prov'!$Q$7*([2]RUTANA!C6/[2]RUTANA!$D$22),0)</f>
        <v>28061</v>
      </c>
      <c r="J6" s="52">
        <f t="shared" si="1"/>
        <v>55028</v>
      </c>
      <c r="K6" s="51">
        <f>ROUND('[2]Pop tot et prov'!$Q$8*([2]RUTANA!B6/[2]RUTANA!$D$22),0)</f>
        <v>27728</v>
      </c>
      <c r="L6" s="51">
        <f>ROUND('[2]Pop tot et prov'!$Q$8*([2]RUTANA!C6/[2]RUTANA!$D$22),0)</f>
        <v>28853</v>
      </c>
      <c r="M6" s="52">
        <f t="shared" si="2"/>
        <v>56581</v>
      </c>
    </row>
    <row r="7" spans="1:13">
      <c r="A7" s="46" t="s">
        <v>25</v>
      </c>
      <c r="B7" s="74">
        <v>21326.079459424182</v>
      </c>
      <c r="C7" s="74">
        <v>22724.293045979939</v>
      </c>
      <c r="D7" s="74">
        <v>44050.372505404121</v>
      </c>
      <c r="E7" s="51">
        <f>ROUND('[2]Pop tot et prov'!$Q$6*([2]RUTANA!B7/[2]RUTANA!$D$22),0)</f>
        <v>21880</v>
      </c>
      <c r="F7" s="51">
        <f>ROUND('[2]Pop tot et prov'!$Q$6*([2]RUTANA!C7/[2]RUTANA!$D$22),0)</f>
        <v>23315</v>
      </c>
      <c r="G7" s="52">
        <f t="shared" si="0"/>
        <v>45195</v>
      </c>
      <c r="H7" s="51">
        <f>ROUND('[2]Pop tot et prov'!$Q$7*([2]RUTANA!B7/[2]RUTANA!$D$22),0)</f>
        <v>22476</v>
      </c>
      <c r="I7" s="51">
        <f>ROUND('[2]Pop tot et prov'!$Q$7*([2]RUTANA!C7/[2]RUTANA!$D$22),0)</f>
        <v>23949</v>
      </c>
      <c r="J7" s="52">
        <f t="shared" si="1"/>
        <v>46425</v>
      </c>
      <c r="K7" s="51">
        <f>ROUND('[2]Pop tot et prov'!$Q$8*([2]RUTANA!B7/[2]RUTANA!$D$22),0)</f>
        <v>23110</v>
      </c>
      <c r="L7" s="51">
        <f>ROUND('[2]Pop tot et prov'!$Q$8*([2]RUTANA!C7/[2]RUTANA!$D$22),0)</f>
        <v>24625</v>
      </c>
      <c r="M7" s="52">
        <f t="shared" si="2"/>
        <v>47735</v>
      </c>
    </row>
    <row r="8" spans="1:13">
      <c r="A8" s="46" t="s">
        <v>26</v>
      </c>
      <c r="B8" s="74">
        <v>17719</v>
      </c>
      <c r="C8" s="74">
        <v>19167</v>
      </c>
      <c r="D8" s="74">
        <v>36886</v>
      </c>
      <c r="E8" s="51">
        <f>ROUND('[2]Pop tot et prov'!$Q$6*([2]RUTANA!B8/[2]RUTANA!$D$22),0)</f>
        <v>18180</v>
      </c>
      <c r="F8" s="51">
        <f>ROUND('[2]Pop tot et prov'!$Q$6*([2]RUTANA!C8/[2]RUTANA!$D$22),0)</f>
        <v>19665</v>
      </c>
      <c r="G8" s="52">
        <f t="shared" si="0"/>
        <v>37845</v>
      </c>
      <c r="H8" s="51">
        <f>ROUND('[2]Pop tot et prov'!$Q$7*([2]RUTANA!B8/[2]RUTANA!$D$22),0)</f>
        <v>18674</v>
      </c>
      <c r="I8" s="51">
        <f>ROUND('[2]Pop tot et prov'!$Q$7*([2]RUTANA!C8/[2]RUTANA!$D$22),0)</f>
        <v>20200</v>
      </c>
      <c r="J8" s="52">
        <f t="shared" si="1"/>
        <v>38874</v>
      </c>
      <c r="K8" s="51">
        <f>ROUND('[2]Pop tot et prov'!$Q$8*([2]RUTANA!B8/[2]RUTANA!$D$22),0)</f>
        <v>19201</v>
      </c>
      <c r="L8" s="51">
        <f>ROUND('[2]Pop tot et prov'!$Q$8*([2]RUTANA!C8/[2]RUTANA!$D$22),0)</f>
        <v>20770</v>
      </c>
      <c r="M8" s="52">
        <f t="shared" si="2"/>
        <v>39971</v>
      </c>
    </row>
    <row r="9" spans="1:13">
      <c r="A9" s="46" t="s">
        <v>27</v>
      </c>
      <c r="B9" s="74">
        <v>14159.301861900502</v>
      </c>
      <c r="C9" s="74">
        <v>15563.207694846111</v>
      </c>
      <c r="D9" s="74">
        <v>29722.509556746612</v>
      </c>
      <c r="E9" s="51">
        <f>ROUND('[2]Pop tot et prov'!$Q$6*([2]RUTANA!B9/[2]RUTANA!$D$22),0)</f>
        <v>14527</v>
      </c>
      <c r="F9" s="51">
        <f>ROUND('[2]Pop tot et prov'!$Q$6*([2]RUTANA!C9/[2]RUTANA!$D$22),0)</f>
        <v>15968</v>
      </c>
      <c r="G9" s="52">
        <f t="shared" si="0"/>
        <v>30495</v>
      </c>
      <c r="H9" s="51">
        <f>ROUND('[2]Pop tot et prov'!$Q$7*([2]RUTANA!B9/[2]RUTANA!$D$22),0)</f>
        <v>14922</v>
      </c>
      <c r="I9" s="51">
        <f>ROUND('[2]Pop tot et prov'!$Q$7*([2]RUTANA!C9/[2]RUTANA!$D$22),0)</f>
        <v>16402</v>
      </c>
      <c r="J9" s="52">
        <f t="shared" si="1"/>
        <v>31324</v>
      </c>
      <c r="K9" s="51">
        <f>ROUND('[2]Pop tot et prov'!$Q$8*([2]RUTANA!B9/[2]RUTANA!$D$22),0)</f>
        <v>15344</v>
      </c>
      <c r="L9" s="51">
        <f>ROUND('[2]Pop tot et prov'!$Q$8*([2]RUTANA!C9/[2]RUTANA!$D$22),0)</f>
        <v>16865</v>
      </c>
      <c r="M9" s="52">
        <f t="shared" si="2"/>
        <v>32209</v>
      </c>
    </row>
    <row r="10" spans="1:13">
      <c r="A10" s="46" t="s">
        <v>28</v>
      </c>
      <c r="B10" s="74">
        <v>11500</v>
      </c>
      <c r="C10" s="74">
        <v>12644</v>
      </c>
      <c r="D10" s="74">
        <v>24144</v>
      </c>
      <c r="E10" s="51">
        <f>ROUND('[2]Pop tot et prov'!$Q$6*([2]RUTANA!B10/[2]RUTANA!$D$22),0)</f>
        <v>11799</v>
      </c>
      <c r="F10" s="51">
        <f>ROUND('[2]Pop tot et prov'!$Q$6*([2]RUTANA!C10/[2]RUTANA!$D$22),0)</f>
        <v>12973</v>
      </c>
      <c r="G10" s="52">
        <f t="shared" si="0"/>
        <v>24772</v>
      </c>
      <c r="H10" s="51">
        <f>ROUND('[2]Pop tot et prov'!$Q$7*([2]RUTANA!B10/[2]RUTANA!$D$22),0)</f>
        <v>12120</v>
      </c>
      <c r="I10" s="51">
        <f>ROUND('[2]Pop tot et prov'!$Q$7*([2]RUTANA!C10/[2]RUTANA!$D$22),0)</f>
        <v>13326</v>
      </c>
      <c r="J10" s="52">
        <f t="shared" si="1"/>
        <v>25446</v>
      </c>
      <c r="K10" s="51">
        <f>ROUND('[2]Pop tot et prov'!$Q$8*([2]RUTANA!B10/[2]RUTANA!$D$22),0)</f>
        <v>12462</v>
      </c>
      <c r="L10" s="51">
        <f>ROUND('[2]Pop tot et prov'!$Q$8*([2]RUTANA!C10/[2]RUTANA!$D$22),0)</f>
        <v>13702</v>
      </c>
      <c r="M10" s="52">
        <f t="shared" si="2"/>
        <v>26164</v>
      </c>
    </row>
    <row r="11" spans="1:13">
      <c r="A11" s="46" t="s">
        <v>29</v>
      </c>
      <c r="B11" s="74">
        <v>9012.2048789811306</v>
      </c>
      <c r="C11" s="74">
        <v>9737.6571492482108</v>
      </c>
      <c r="D11" s="74">
        <v>18749.862028229341</v>
      </c>
      <c r="E11" s="51">
        <f>ROUND('[2]Pop tot et prov'!$Q$6*([2]RUTANA!B11/[2]RUTANA!$D$22),0)</f>
        <v>9246</v>
      </c>
      <c r="F11" s="51">
        <f>ROUND('[2]Pop tot et prov'!$Q$6*([2]RUTANA!C11/[2]RUTANA!$D$22),0)</f>
        <v>9991</v>
      </c>
      <c r="G11" s="52">
        <f t="shared" si="0"/>
        <v>19237</v>
      </c>
      <c r="H11" s="51">
        <f>ROUND('[2]Pop tot et prov'!$Q$7*([2]RUTANA!B11/[2]RUTANA!$D$22),0)</f>
        <v>9498</v>
      </c>
      <c r="I11" s="51">
        <f>ROUND('[2]Pop tot et prov'!$Q$7*([2]RUTANA!C11/[2]RUTANA!$D$22),0)</f>
        <v>10263</v>
      </c>
      <c r="J11" s="52">
        <f t="shared" si="1"/>
        <v>19761</v>
      </c>
      <c r="K11" s="51">
        <f>ROUND('[2]Pop tot et prov'!$Q$8*([2]RUTANA!B11/[2]RUTANA!$D$22),0)</f>
        <v>9766</v>
      </c>
      <c r="L11" s="51">
        <f>ROUND('[2]Pop tot et prov'!$Q$8*([2]RUTANA!C11/[2]RUTANA!$D$22),0)</f>
        <v>10552</v>
      </c>
      <c r="M11" s="52">
        <f t="shared" si="2"/>
        <v>20318</v>
      </c>
    </row>
    <row r="12" spans="1:13">
      <c r="A12" s="46" t="s">
        <v>30</v>
      </c>
      <c r="B12" s="74">
        <v>7383</v>
      </c>
      <c r="C12" s="74">
        <v>7797</v>
      </c>
      <c r="D12" s="74">
        <v>15180</v>
      </c>
      <c r="E12" s="51">
        <f>ROUND('[2]Pop tot et prov'!$Q$6*([2]RUTANA!B12/[2]RUTANA!$D$22),0)</f>
        <v>7575</v>
      </c>
      <c r="F12" s="51">
        <f>ROUND('[2]Pop tot et prov'!$Q$6*([2]RUTANA!C12/[2]RUTANA!$D$22),0)</f>
        <v>8000</v>
      </c>
      <c r="G12" s="52">
        <f t="shared" si="0"/>
        <v>15575</v>
      </c>
      <c r="H12" s="51">
        <f>ROUND('[2]Pop tot et prov'!$Q$7*([2]RUTANA!B12/[2]RUTANA!$D$22),0)</f>
        <v>7781</v>
      </c>
      <c r="I12" s="51">
        <f>ROUND('[2]Pop tot et prov'!$Q$7*([2]RUTANA!C12/[2]RUTANA!$D$22),0)</f>
        <v>8217</v>
      </c>
      <c r="J12" s="52">
        <f t="shared" si="1"/>
        <v>15998</v>
      </c>
      <c r="K12" s="51">
        <f>ROUND('[2]Pop tot et prov'!$Q$8*([2]RUTANA!B12/[2]RUTANA!$D$22),0)</f>
        <v>8001</v>
      </c>
      <c r="L12" s="51">
        <f>ROUND('[2]Pop tot et prov'!$Q$8*([2]RUTANA!C12/[2]RUTANA!$D$22),0)</f>
        <v>8449</v>
      </c>
      <c r="M12" s="52">
        <f t="shared" si="2"/>
        <v>16450</v>
      </c>
    </row>
    <row r="13" spans="1:13">
      <c r="A13" s="46" t="s">
        <v>31</v>
      </c>
      <c r="B13" s="74">
        <v>6162.6622706422022</v>
      </c>
      <c r="C13" s="74">
        <v>6224.6125668016903</v>
      </c>
      <c r="D13" s="74">
        <v>12387.274837443892</v>
      </c>
      <c r="E13" s="51">
        <f>ROUND('[2]Pop tot et prov'!$Q$6*([2]RUTANA!B13/[2]RUTANA!$D$22),0)</f>
        <v>6323</v>
      </c>
      <c r="F13" s="51">
        <f>ROUND('[2]Pop tot et prov'!$Q$6*([2]RUTANA!C13/[2]RUTANA!$D$22),0)</f>
        <v>6386</v>
      </c>
      <c r="G13" s="52">
        <f t="shared" si="0"/>
        <v>12709</v>
      </c>
      <c r="H13" s="51">
        <f>ROUND('[2]Pop tot et prov'!$Q$7*([2]RUTANA!B13/[2]RUTANA!$D$22),0)</f>
        <v>6495</v>
      </c>
      <c r="I13" s="51">
        <f>ROUND('[2]Pop tot et prov'!$Q$7*([2]RUTANA!C13/[2]RUTANA!$D$22),0)</f>
        <v>6560</v>
      </c>
      <c r="J13" s="52">
        <f t="shared" si="1"/>
        <v>13055</v>
      </c>
      <c r="K13" s="51">
        <f>ROUND('[2]Pop tot et prov'!$Q$8*([2]RUTANA!B13/[2]RUTANA!$D$22),0)</f>
        <v>6678</v>
      </c>
      <c r="L13" s="51">
        <f>ROUND('[2]Pop tot et prov'!$Q$8*([2]RUTANA!C13/[2]RUTANA!$D$22),0)</f>
        <v>6745</v>
      </c>
      <c r="M13" s="52">
        <f t="shared" si="2"/>
        <v>13423</v>
      </c>
    </row>
    <row r="14" spans="1:13">
      <c r="A14" s="46" t="s">
        <v>32</v>
      </c>
      <c r="B14" s="74">
        <v>5094</v>
      </c>
      <c r="C14" s="74">
        <v>5000</v>
      </c>
      <c r="D14" s="74">
        <v>10094</v>
      </c>
      <c r="E14" s="51">
        <f>ROUND('[2]Pop tot et prov'!$Q$6*([2]RUTANA!B14/[2]RUTANA!$D$22),0)</f>
        <v>5226</v>
      </c>
      <c r="F14" s="51">
        <f>ROUND('[2]Pop tot et prov'!$Q$6*([2]RUTANA!C14/[2]RUTANA!$D$22),0)</f>
        <v>5130</v>
      </c>
      <c r="G14" s="52">
        <f t="shared" si="0"/>
        <v>10356</v>
      </c>
      <c r="H14" s="51">
        <f>ROUND('[2]Pop tot et prov'!$Q$7*([2]RUTANA!B14/[2]RUTANA!$D$22),0)</f>
        <v>5369</v>
      </c>
      <c r="I14" s="51">
        <f>ROUND('[2]Pop tot et prov'!$Q$7*([2]RUTANA!C14/[2]RUTANA!$D$22),0)</f>
        <v>5269</v>
      </c>
      <c r="J14" s="52">
        <f t="shared" si="1"/>
        <v>10638</v>
      </c>
      <c r="K14" s="51">
        <f>ROUND('[2]Pop tot et prov'!$Q$8*([2]RUTANA!B14/[2]RUTANA!$D$22),0)</f>
        <v>5520</v>
      </c>
      <c r="L14" s="51">
        <f>ROUND('[2]Pop tot et prov'!$Q$8*([2]RUTANA!C14/[2]RUTANA!$D$22),0)</f>
        <v>5418</v>
      </c>
      <c r="M14" s="52">
        <f t="shared" si="2"/>
        <v>10938</v>
      </c>
    </row>
    <row r="15" spans="1:13">
      <c r="A15" s="46" t="s">
        <v>33</v>
      </c>
      <c r="B15" s="74">
        <v>4145.2819142985009</v>
      </c>
      <c r="C15" s="74">
        <v>3950.589192577122</v>
      </c>
      <c r="D15" s="74">
        <v>8095.8711068756229</v>
      </c>
      <c r="E15" s="51">
        <f>ROUND('[2]Pop tot et prov'!$Q$6*([2]RUTANA!B15/[2]RUTANA!$D$22),0)</f>
        <v>4253</v>
      </c>
      <c r="F15" s="51">
        <f>ROUND('[2]Pop tot et prov'!$Q$6*([2]RUTANA!C15/[2]RUTANA!$D$22),0)</f>
        <v>4053</v>
      </c>
      <c r="G15" s="52">
        <f t="shared" si="0"/>
        <v>8306</v>
      </c>
      <c r="H15" s="51">
        <f>ROUND('[2]Pop tot et prov'!$Q$7*([2]RUTANA!B15/[2]RUTANA!$D$22),0)</f>
        <v>4369</v>
      </c>
      <c r="I15" s="51">
        <f>ROUND('[2]Pop tot et prov'!$Q$7*([2]RUTANA!C15/[2]RUTANA!$D$22),0)</f>
        <v>4164</v>
      </c>
      <c r="J15" s="52">
        <f t="shared" si="1"/>
        <v>8533</v>
      </c>
      <c r="K15" s="51">
        <f>ROUND('[2]Pop tot et prov'!$Q$8*([2]RUTANA!B15/[2]RUTANA!$D$22),0)</f>
        <v>4492</v>
      </c>
      <c r="L15" s="51">
        <f>ROUND('[2]Pop tot et prov'!$Q$8*([2]RUTANA!C15/[2]RUTANA!$D$22),0)</f>
        <v>4281</v>
      </c>
      <c r="M15" s="52">
        <f t="shared" si="2"/>
        <v>8773</v>
      </c>
    </row>
    <row r="16" spans="1:13">
      <c r="A16" s="46" t="s">
        <v>34</v>
      </c>
      <c r="B16" s="74">
        <v>3272</v>
      </c>
      <c r="C16" s="74">
        <v>3082</v>
      </c>
      <c r="D16" s="74">
        <v>6354</v>
      </c>
      <c r="E16" s="51">
        <f>ROUND('[2]Pop tot et prov'!$Q$6*([2]RUTANA!B16/[2]RUTANA!$D$22),0)</f>
        <v>3357</v>
      </c>
      <c r="F16" s="51">
        <f>ROUND('[2]Pop tot et prov'!$Q$6*([2]RUTANA!C16/[2]RUTANA!$D$22),0)</f>
        <v>3162</v>
      </c>
      <c r="G16" s="52">
        <f t="shared" si="0"/>
        <v>6519</v>
      </c>
      <c r="H16" s="51">
        <f>ROUND('[2]Pop tot et prov'!$Q$7*([2]RUTANA!B16/[2]RUTANA!$D$22),0)</f>
        <v>3448</v>
      </c>
      <c r="I16" s="51">
        <f>ROUND('[2]Pop tot et prov'!$Q$7*([2]RUTANA!C16/[2]RUTANA!$D$22),0)</f>
        <v>3248</v>
      </c>
      <c r="J16" s="52">
        <f t="shared" si="1"/>
        <v>6696</v>
      </c>
      <c r="K16" s="51">
        <f>ROUND('[2]Pop tot et prov'!$Q$8*([2]RUTANA!B16/[2]RUTANA!$D$22),0)</f>
        <v>3546</v>
      </c>
      <c r="L16" s="51">
        <f>ROUND('[2]Pop tot et prov'!$Q$8*([2]RUTANA!C16/[2]RUTANA!$D$22),0)</f>
        <v>3340</v>
      </c>
      <c r="M16" s="52">
        <f t="shared" si="2"/>
        <v>6886</v>
      </c>
    </row>
    <row r="17" spans="1:13">
      <c r="A17" s="46" t="s">
        <v>35</v>
      </c>
      <c r="B17" s="74">
        <v>2366.4696147534869</v>
      </c>
      <c r="C17" s="74">
        <v>2244.6403505469266</v>
      </c>
      <c r="D17" s="74">
        <v>4611.109965300413</v>
      </c>
      <c r="E17" s="51">
        <f>ROUND('[2]Pop tot et prov'!$Q$6*([2]RUTANA!B17/[2]RUTANA!$D$22),0)</f>
        <v>2428</v>
      </c>
      <c r="F17" s="51">
        <f>ROUND('[2]Pop tot et prov'!$Q$6*([2]RUTANA!C17/[2]RUTANA!$D$22),0)</f>
        <v>2303</v>
      </c>
      <c r="G17" s="52">
        <f t="shared" si="0"/>
        <v>4731</v>
      </c>
      <c r="H17" s="51">
        <f>ROUND('[2]Pop tot et prov'!$Q$7*([2]RUTANA!B17/[2]RUTANA!$D$22),0)</f>
        <v>2494</v>
      </c>
      <c r="I17" s="51">
        <f>ROUND('[2]Pop tot et prov'!$Q$7*([2]RUTANA!C17/[2]RUTANA!$D$22),0)</f>
        <v>2366</v>
      </c>
      <c r="J17" s="52">
        <f t="shared" si="1"/>
        <v>4860</v>
      </c>
      <c r="K17" s="51">
        <f>ROUND('[2]Pop tot et prov'!$Q$8*([2]RUTANA!B17/[2]RUTANA!$D$22),0)</f>
        <v>2564</v>
      </c>
      <c r="L17" s="51">
        <f>ROUND('[2]Pop tot et prov'!$Q$8*([2]RUTANA!C17/[2]RUTANA!$D$22),0)</f>
        <v>2432</v>
      </c>
      <c r="M17" s="52">
        <f t="shared" si="2"/>
        <v>4996</v>
      </c>
    </row>
    <row r="18" spans="1:13">
      <c r="A18" s="46" t="s">
        <v>36</v>
      </c>
      <c r="B18" s="74">
        <v>1731</v>
      </c>
      <c r="C18" s="74">
        <v>1675</v>
      </c>
      <c r="D18" s="74">
        <v>3406</v>
      </c>
      <c r="E18" s="51">
        <f>ROUND('[2]Pop tot et prov'!$Q$6*([2]RUTANA!B18/[2]RUTANA!$D$22),0)</f>
        <v>1776</v>
      </c>
      <c r="F18" s="51">
        <f>ROUND('[2]Pop tot et prov'!$Q$6*([2]RUTANA!C18/[2]RUTANA!$D$22),0)</f>
        <v>1719</v>
      </c>
      <c r="G18" s="52">
        <f t="shared" si="0"/>
        <v>3495</v>
      </c>
      <c r="H18" s="51">
        <f>ROUND('[2]Pop tot et prov'!$Q$7*([2]RUTANA!B18/[2]RUTANA!$D$22),0)</f>
        <v>1824</v>
      </c>
      <c r="I18" s="51">
        <f>ROUND('[2]Pop tot et prov'!$Q$7*([2]RUTANA!C18/[2]RUTANA!$D$22),0)</f>
        <v>1765</v>
      </c>
      <c r="J18" s="52">
        <f t="shared" si="1"/>
        <v>3589</v>
      </c>
      <c r="K18" s="51">
        <f>ROUND('[2]Pop tot et prov'!$Q$8*([2]RUTANA!B18/[2]RUTANA!$D$22),0)</f>
        <v>1876</v>
      </c>
      <c r="L18" s="51">
        <f>ROUND('[2]Pop tot et prov'!$Q$8*([2]RUTANA!C18/[2]RUTANA!$D$22),0)</f>
        <v>1815</v>
      </c>
      <c r="M18" s="52">
        <f t="shared" si="2"/>
        <v>3691</v>
      </c>
    </row>
    <row r="19" spans="1:13">
      <c r="A19" s="46" t="s">
        <v>37</v>
      </c>
      <c r="B19" s="74">
        <v>1192</v>
      </c>
      <c r="C19" s="74">
        <v>1210</v>
      </c>
      <c r="D19" s="74">
        <v>2402</v>
      </c>
      <c r="E19" s="51">
        <f>ROUND('[2]Pop tot et prov'!$Q$6*([2]RUTANA!B19/[2]RUTANA!$D$22),0)</f>
        <v>1223</v>
      </c>
      <c r="F19" s="51">
        <f>ROUND('[2]Pop tot et prov'!$Q$6*([2]RUTANA!C19/[2]RUTANA!$D$22),0)</f>
        <v>1241</v>
      </c>
      <c r="G19" s="52">
        <f t="shared" si="0"/>
        <v>2464</v>
      </c>
      <c r="H19" s="51">
        <f>ROUND('[2]Pop tot et prov'!$Q$7*([2]RUTANA!B19/[2]RUTANA!$D$22),0)</f>
        <v>1256</v>
      </c>
      <c r="I19" s="51">
        <f>ROUND('[2]Pop tot et prov'!$Q$7*([2]RUTANA!C19/[2]RUTANA!$D$22),0)</f>
        <v>1275</v>
      </c>
      <c r="J19" s="52">
        <f t="shared" si="1"/>
        <v>2531</v>
      </c>
      <c r="K19" s="51">
        <f>ROUND('[2]Pop tot et prov'!$Q$8*([2]RUTANA!B19/[2]RUTANA!$D$22),0)</f>
        <v>1292</v>
      </c>
      <c r="L19" s="51">
        <f>ROUND('[2]Pop tot et prov'!$Q$8*([2]RUTANA!C19/[2]RUTANA!$D$22),0)</f>
        <v>1311</v>
      </c>
      <c r="M19" s="52">
        <f t="shared" si="2"/>
        <v>2603</v>
      </c>
    </row>
    <row r="20" spans="1:13">
      <c r="A20" s="46" t="s">
        <v>38</v>
      </c>
      <c r="B20" s="74">
        <v>750</v>
      </c>
      <c r="C20" s="74">
        <v>850</v>
      </c>
      <c r="D20" s="74">
        <v>1600</v>
      </c>
      <c r="E20" s="51">
        <f>ROUND('[2]Pop tot et prov'!$Q$6*([2]RUTANA!B20/[2]RUTANA!$D$22),0)</f>
        <v>769</v>
      </c>
      <c r="F20" s="51">
        <f>ROUND('[2]Pop tot et prov'!$Q$6*([2]RUTANA!C20/[2]RUTANA!$D$22),0)</f>
        <v>872</v>
      </c>
      <c r="G20" s="52">
        <f t="shared" si="0"/>
        <v>1641</v>
      </c>
      <c r="H20" s="51">
        <f>ROUND('[2]Pop tot et prov'!$Q$7*([2]RUTANA!B20/[2]RUTANA!$D$22),0)</f>
        <v>790</v>
      </c>
      <c r="I20" s="51">
        <f>ROUND('[2]Pop tot et prov'!$Q$7*([2]RUTANA!C20/[2]RUTANA!$D$22),0)</f>
        <v>896</v>
      </c>
      <c r="J20" s="52">
        <f t="shared" si="1"/>
        <v>1686</v>
      </c>
      <c r="K20" s="51">
        <f>ROUND('[2]Pop tot et prov'!$Q$8*([2]RUTANA!B20/[2]RUTANA!$D$22),0)</f>
        <v>813</v>
      </c>
      <c r="L20" s="51">
        <f>ROUND('[2]Pop tot et prov'!$Q$8*([2]RUTANA!C20/[2]RUTANA!$D$22),0)</f>
        <v>921</v>
      </c>
      <c r="M20" s="52">
        <f t="shared" si="2"/>
        <v>1734</v>
      </c>
    </row>
    <row r="21" spans="1:13">
      <c r="A21" s="50" t="s">
        <v>39</v>
      </c>
      <c r="B21" s="74">
        <v>1428.9999999999709</v>
      </c>
      <c r="C21" s="74">
        <v>1610.0000000000291</v>
      </c>
      <c r="D21" s="74">
        <v>3039</v>
      </c>
      <c r="E21" s="51">
        <f>ROUND('[2]Pop tot et prov'!$Q$6*([2]RUTANA!B21/[2]RUTANA!$D$22),0)</f>
        <v>1466</v>
      </c>
      <c r="F21" s="51">
        <f>ROUND('[2]Pop tot et prov'!$Q$6*([2]RUTANA!C21/[2]RUTANA!$D$22),0)</f>
        <v>1652</v>
      </c>
      <c r="G21" s="52">
        <f t="shared" si="0"/>
        <v>3118</v>
      </c>
      <c r="H21" s="51">
        <f>ROUND('[2]Pop tot et prov'!$Q$7*([2]RUTANA!B21/[2]RUTANA!$D$22),0)</f>
        <v>1506</v>
      </c>
      <c r="I21" s="51">
        <f>ROUND('[2]Pop tot et prov'!$Q$7*([2]RUTANA!C21/[2]RUTANA!$D$22),0)</f>
        <v>1697</v>
      </c>
      <c r="J21" s="52">
        <f t="shared" si="1"/>
        <v>3203</v>
      </c>
      <c r="K21" s="51">
        <f>ROUND('[2]Pop tot et prov'!$Q$8*([2]RUTANA!B21/[2]RUTANA!$D$22),0)</f>
        <v>1549</v>
      </c>
      <c r="L21" s="51">
        <f>ROUND('[2]Pop tot et prov'!$Q$8*([2]RUTANA!C21/[2]RUTANA!$D$22),0)</f>
        <v>1745</v>
      </c>
      <c r="M21" s="52">
        <f t="shared" si="2"/>
        <v>3294</v>
      </c>
    </row>
    <row r="22" spans="1:13">
      <c r="A22" s="47" t="s">
        <v>20</v>
      </c>
      <c r="B22" s="53">
        <v>162809</v>
      </c>
      <c r="C22" s="53">
        <v>170701</v>
      </c>
      <c r="D22" s="53">
        <v>333510</v>
      </c>
      <c r="E22" s="51">
        <f>SUM(E5:E21)</f>
        <v>167039</v>
      </c>
      <c r="F22" s="55">
        <f>SUM(F5:F21)</f>
        <v>175138</v>
      </c>
      <c r="G22" s="52">
        <f t="shared" si="0"/>
        <v>342177</v>
      </c>
      <c r="H22" s="51">
        <f>SUM(H5:H21)</f>
        <v>171584</v>
      </c>
      <c r="I22" s="55">
        <f>SUM(I5:I21)</f>
        <v>179902</v>
      </c>
      <c r="J22" s="52">
        <f t="shared" si="1"/>
        <v>351486</v>
      </c>
      <c r="K22" s="51">
        <f>SUM(K5:K21)</f>
        <v>176428</v>
      </c>
      <c r="L22" s="55">
        <f>SUM(L5:L21)</f>
        <v>184978</v>
      </c>
      <c r="M22" s="52">
        <f t="shared" si="2"/>
        <v>361406</v>
      </c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3">
      <c r="A24" s="118" t="s">
        <v>21</v>
      </c>
      <c r="B24" s="113">
        <v>2012</v>
      </c>
      <c r="C24" s="114"/>
      <c r="D24" s="115"/>
      <c r="E24" s="108">
        <v>2013</v>
      </c>
      <c r="F24" s="108"/>
      <c r="G24" s="108"/>
      <c r="H24" s="108">
        <v>2014</v>
      </c>
      <c r="I24" s="108"/>
      <c r="J24" s="108"/>
      <c r="K24" s="108">
        <v>2015</v>
      </c>
      <c r="L24" s="108"/>
      <c r="M24" s="108"/>
    </row>
    <row r="25" spans="1:13">
      <c r="A25" s="118"/>
      <c r="B25" s="80" t="s">
        <v>57</v>
      </c>
      <c r="C25" s="80" t="s">
        <v>58</v>
      </c>
      <c r="D25" s="80" t="s">
        <v>59</v>
      </c>
      <c r="E25" s="80" t="s">
        <v>57</v>
      </c>
      <c r="F25" s="80" t="s">
        <v>58</v>
      </c>
      <c r="G25" s="80" t="s">
        <v>59</v>
      </c>
      <c r="H25" s="80" t="s">
        <v>57</v>
      </c>
      <c r="I25" s="80" t="s">
        <v>58</v>
      </c>
      <c r="J25" s="80" t="s">
        <v>59</v>
      </c>
      <c r="K25" s="80" t="s">
        <v>57</v>
      </c>
      <c r="L25" s="80" t="s">
        <v>58</v>
      </c>
      <c r="M25" s="80" t="s">
        <v>59</v>
      </c>
    </row>
    <row r="26" spans="1:13">
      <c r="A26" s="56" t="s">
        <v>23</v>
      </c>
      <c r="B26" s="51">
        <f>ROUND('[2]Pop tot et prov'!$Q$9*([2]RUTANA!B5/[2]RUTANA!$D$22),0)</f>
        <v>33432</v>
      </c>
      <c r="C26" s="51">
        <f>ROUND('[2]Pop tot et prov'!$Q$9*([2]RUTANA!C5/[2]RUTANA!$D$22),0)</f>
        <v>34119</v>
      </c>
      <c r="D26" s="52">
        <f t="shared" ref="D26:D43" si="3">SUM(B26:C26)</f>
        <v>67551</v>
      </c>
      <c r="E26" s="51">
        <f>ROUND('[2]Pop tot et prov'!$Q$10*([2]RUTANA!B5/[2]RUTANA!$D$22),0)</f>
        <v>34430</v>
      </c>
      <c r="F26" s="51">
        <f>ROUND('[2]Pop tot et prov'!$Q$10*([2]RUTANA!C5/[2]RUTANA!$D$22),0)</f>
        <v>35138</v>
      </c>
      <c r="G26" s="52">
        <f t="shared" ref="G26:G43" si="4">SUM(E26:F26)</f>
        <v>69568</v>
      </c>
      <c r="H26" s="51">
        <f>ROUND('[2]Pop tot et prov'!$Q$11*([2]RUTANA!B5/[2]RUTANA!$D$22),0)</f>
        <v>35477</v>
      </c>
      <c r="I26" s="51">
        <f>ROUND('[2]Pop tot et prov'!$Q$11*([2]RUTANA!C5/[2]RUTANA!$D$22),0)</f>
        <v>36206</v>
      </c>
      <c r="J26" s="52">
        <f t="shared" ref="J26:J43" si="5">SUM(H26:I26)</f>
        <v>71683</v>
      </c>
      <c r="K26" s="51">
        <f>ROUND('[2]Pop tot et prov'!$Q$12*([2]RUTANA!B5/[2]RUTANA!$D$22),0)</f>
        <v>36569</v>
      </c>
      <c r="L26" s="51">
        <f>ROUND('[2]Pop tot et prov'!$Q$12*([2]RUTANA!C5/[2]RUTANA!$D$22),0)</f>
        <v>37320</v>
      </c>
      <c r="M26" s="52">
        <f t="shared" ref="M26:M43" si="6">SUM(K26:L26)</f>
        <v>73889</v>
      </c>
    </row>
    <row r="27" spans="1:13">
      <c r="A27" s="56" t="s">
        <v>24</v>
      </c>
      <c r="B27" s="51">
        <f>ROUND('[2]Pop tot et prov'!$Q$9*([2]RUTANA!B6/[2]RUTANA!$D$22),0)</f>
        <v>28536</v>
      </c>
      <c r="C27" s="51">
        <f>ROUND('[2]Pop tot et prov'!$Q$9*([2]RUTANA!C6/[2]RUTANA!$D$22),0)</f>
        <v>29693</v>
      </c>
      <c r="D27" s="52">
        <f t="shared" si="3"/>
        <v>58229</v>
      </c>
      <c r="E27" s="51">
        <f>ROUND('[2]Pop tot et prov'!$Q$10*([2]RUTANA!B6/[2]RUTANA!$D$22),0)</f>
        <v>29387</v>
      </c>
      <c r="F27" s="51">
        <f>ROUND('[2]Pop tot et prov'!$Q$10*([2]RUTANA!C6/[2]RUTANA!$D$22),0)</f>
        <v>30579</v>
      </c>
      <c r="G27" s="52">
        <f t="shared" si="4"/>
        <v>59966</v>
      </c>
      <c r="H27" s="51">
        <f>ROUND('[2]Pop tot et prov'!$Q$11*([2]RUTANA!B6/[2]RUTANA!$D$22),0)</f>
        <v>30280</v>
      </c>
      <c r="I27" s="51">
        <f>ROUND('[2]Pop tot et prov'!$Q$11*([2]RUTANA!C6/[2]RUTANA!$D$22),0)</f>
        <v>31509</v>
      </c>
      <c r="J27" s="52">
        <f t="shared" si="5"/>
        <v>61789</v>
      </c>
      <c r="K27" s="51">
        <f>ROUND('[2]Pop tot et prov'!$Q$12*([2]RUTANA!B6/[2]RUTANA!$D$22),0)</f>
        <v>31213</v>
      </c>
      <c r="L27" s="51">
        <f>ROUND('[2]Pop tot et prov'!$Q$12*([2]RUTANA!C6/[2]RUTANA!$D$22),0)</f>
        <v>32479</v>
      </c>
      <c r="M27" s="52">
        <f t="shared" si="6"/>
        <v>63692</v>
      </c>
    </row>
    <row r="28" spans="1:13">
      <c r="A28" s="56" t="s">
        <v>25</v>
      </c>
      <c r="B28" s="51">
        <f>ROUND('[2]Pop tot et prov'!$Q$9*([2]RUTANA!B7/[2]RUTANA!$D$22),0)</f>
        <v>23783</v>
      </c>
      <c r="C28" s="51">
        <f>ROUND('[2]Pop tot et prov'!$Q$9*([2]RUTANA!C7/[2]RUTANA!$D$22),0)</f>
        <v>25342</v>
      </c>
      <c r="D28" s="52">
        <f t="shared" si="3"/>
        <v>49125</v>
      </c>
      <c r="E28" s="51">
        <f>ROUND('[2]Pop tot et prov'!$Q$10*([2]RUTANA!B7/[2]RUTANA!$D$22),0)</f>
        <v>24492</v>
      </c>
      <c r="F28" s="51">
        <f>ROUND('[2]Pop tot et prov'!$Q$10*([2]RUTANA!C7/[2]RUTANA!$D$22),0)</f>
        <v>26098</v>
      </c>
      <c r="G28" s="52">
        <f t="shared" si="4"/>
        <v>50590</v>
      </c>
      <c r="H28" s="51">
        <f>ROUND('[2]Pop tot et prov'!$Q$11*([2]RUTANA!B7/[2]RUTANA!$D$22),0)</f>
        <v>25237</v>
      </c>
      <c r="I28" s="51">
        <f>ROUND('[2]Pop tot et prov'!$Q$11*([2]RUTANA!C7/[2]RUTANA!$D$22),0)</f>
        <v>26891</v>
      </c>
      <c r="J28" s="52">
        <f t="shared" si="5"/>
        <v>52128</v>
      </c>
      <c r="K28" s="51">
        <f>ROUND('[2]Pop tot et prov'!$Q$12*([2]RUTANA!B7/[2]RUTANA!$D$22),0)</f>
        <v>26014</v>
      </c>
      <c r="L28" s="51">
        <f>ROUND('[2]Pop tot et prov'!$Q$12*([2]RUTANA!C7/[2]RUTANA!$D$22),0)</f>
        <v>27719</v>
      </c>
      <c r="M28" s="52">
        <f t="shared" si="6"/>
        <v>53733</v>
      </c>
    </row>
    <row r="29" spans="1:13">
      <c r="A29" s="56" t="s">
        <v>26</v>
      </c>
      <c r="B29" s="51">
        <f>ROUND('[2]Pop tot et prov'!$Q$9*([2]RUTANA!B8/[2]RUTANA!$D$22),0)</f>
        <v>19760</v>
      </c>
      <c r="C29" s="51">
        <f>ROUND('[2]Pop tot et prov'!$Q$9*([2]RUTANA!C8/[2]RUTANA!$D$22),0)</f>
        <v>21375</v>
      </c>
      <c r="D29" s="52">
        <f t="shared" si="3"/>
        <v>41135</v>
      </c>
      <c r="E29" s="51">
        <f>ROUND('[2]Pop tot et prov'!$Q$10*([2]RUTANA!B8/[2]RUTANA!$D$22),0)</f>
        <v>20350</v>
      </c>
      <c r="F29" s="51">
        <f>ROUND('[2]Pop tot et prov'!$Q$10*([2]RUTANA!C8/[2]RUTANA!$D$22),0)</f>
        <v>22013</v>
      </c>
      <c r="G29" s="52">
        <f t="shared" si="4"/>
        <v>42363</v>
      </c>
      <c r="H29" s="51">
        <f>ROUND('[2]Pop tot et prov'!$Q$11*([2]RUTANA!B8/[2]RUTANA!$D$22),0)</f>
        <v>20968</v>
      </c>
      <c r="I29" s="51">
        <f>ROUND('[2]Pop tot et prov'!$Q$11*([2]RUTANA!C8/[2]RUTANA!$D$22),0)</f>
        <v>22682</v>
      </c>
      <c r="J29" s="52">
        <f t="shared" si="5"/>
        <v>43650</v>
      </c>
      <c r="K29" s="51">
        <f>ROUND('[2]Pop tot et prov'!$Q$12*([2]RUTANA!B8/[2]RUTANA!$D$22),0)</f>
        <v>21614</v>
      </c>
      <c r="L29" s="51">
        <f>ROUND('[2]Pop tot et prov'!$Q$12*([2]RUTANA!C8/[2]RUTANA!$D$22),0)</f>
        <v>23380</v>
      </c>
      <c r="M29" s="52">
        <f t="shared" si="6"/>
        <v>44994</v>
      </c>
    </row>
    <row r="30" spans="1:13">
      <c r="A30" s="56" t="s">
        <v>27</v>
      </c>
      <c r="B30" s="51">
        <f>ROUND('[2]Pop tot et prov'!$Q$9*([2]RUTANA!B9/[2]RUTANA!$D$22),0)</f>
        <v>15790</v>
      </c>
      <c r="C30" s="51">
        <f>ROUND('[2]Pop tot et prov'!$Q$9*([2]RUTANA!C9/[2]RUTANA!$D$22),0)</f>
        <v>17356</v>
      </c>
      <c r="D30" s="52">
        <f t="shared" si="3"/>
        <v>33146</v>
      </c>
      <c r="E30" s="51">
        <f>ROUND('[2]Pop tot et prov'!$Q$10*([2]RUTANA!B9/[2]RUTANA!$D$22),0)</f>
        <v>16262</v>
      </c>
      <c r="F30" s="51">
        <f>ROUND('[2]Pop tot et prov'!$Q$10*([2]RUTANA!C9/[2]RUTANA!$D$22),0)</f>
        <v>17874</v>
      </c>
      <c r="G30" s="52">
        <f t="shared" si="4"/>
        <v>34136</v>
      </c>
      <c r="H30" s="51">
        <f>ROUND('[2]Pop tot et prov'!$Q$11*([2]RUTANA!B9/[2]RUTANA!$D$22),0)</f>
        <v>16756</v>
      </c>
      <c r="I30" s="51">
        <f>ROUND('[2]Pop tot et prov'!$Q$11*([2]RUTANA!C9/[2]RUTANA!$D$22),0)</f>
        <v>18417</v>
      </c>
      <c r="J30" s="52">
        <f t="shared" si="5"/>
        <v>35173</v>
      </c>
      <c r="K30" s="51">
        <f>ROUND('[2]Pop tot et prov'!$Q$12*([2]RUTANA!B9/[2]RUTANA!$D$22),0)</f>
        <v>17272</v>
      </c>
      <c r="L30" s="51">
        <f>ROUND('[2]Pop tot et prov'!$Q$12*([2]RUTANA!C9/[2]RUTANA!$D$22),0)</f>
        <v>18984</v>
      </c>
      <c r="M30" s="52">
        <f t="shared" si="6"/>
        <v>36256</v>
      </c>
    </row>
    <row r="31" spans="1:13">
      <c r="A31" s="56" t="s">
        <v>28</v>
      </c>
      <c r="B31" s="51">
        <f>ROUND('[2]Pop tot et prov'!$Q$9*([2]RUTANA!B10/[2]RUTANA!$D$22),0)</f>
        <v>12825</v>
      </c>
      <c r="C31" s="51">
        <f>ROUND('[2]Pop tot et prov'!$Q$9*([2]RUTANA!C10/[2]RUTANA!$D$22),0)</f>
        <v>14101</v>
      </c>
      <c r="D31" s="52">
        <f t="shared" si="3"/>
        <v>26926</v>
      </c>
      <c r="E31" s="51">
        <f>ROUND('[2]Pop tot et prov'!$Q$10*([2]RUTANA!B10/[2]RUTANA!$D$22),0)</f>
        <v>13207</v>
      </c>
      <c r="F31" s="51">
        <f>ROUND('[2]Pop tot et prov'!$Q$10*([2]RUTANA!C10/[2]RUTANA!$D$22),0)</f>
        <v>14521</v>
      </c>
      <c r="G31" s="52">
        <f t="shared" si="4"/>
        <v>27728</v>
      </c>
      <c r="H31" s="51">
        <f>ROUND('[2]Pop tot et prov'!$Q$11*([2]RUTANA!B10/[2]RUTANA!$D$22),0)</f>
        <v>13609</v>
      </c>
      <c r="I31" s="51">
        <f>ROUND('[2]Pop tot et prov'!$Q$11*([2]RUTANA!C10/[2]RUTANA!$D$22),0)</f>
        <v>14963</v>
      </c>
      <c r="J31" s="52">
        <f t="shared" si="5"/>
        <v>28572</v>
      </c>
      <c r="K31" s="51">
        <f>ROUND('[2]Pop tot et prov'!$Q$12*([2]RUTANA!B10/[2]RUTANA!$D$22),0)</f>
        <v>14028</v>
      </c>
      <c r="L31" s="51">
        <f>ROUND('[2]Pop tot et prov'!$Q$12*([2]RUTANA!C10/[2]RUTANA!$D$22),0)</f>
        <v>15423</v>
      </c>
      <c r="M31" s="52">
        <f t="shared" si="6"/>
        <v>29451</v>
      </c>
    </row>
    <row r="32" spans="1:13">
      <c r="A32" s="56" t="s">
        <v>29</v>
      </c>
      <c r="B32" s="51">
        <f>ROUND('[2]Pop tot et prov'!$Q$9*([2]RUTANA!B11/[2]RUTANA!$D$22),0)</f>
        <v>10050</v>
      </c>
      <c r="C32" s="51">
        <f>ROUND('[2]Pop tot et prov'!$Q$9*([2]RUTANA!C11/[2]RUTANA!$D$22),0)</f>
        <v>10859</v>
      </c>
      <c r="D32" s="52">
        <f t="shared" si="3"/>
        <v>20909</v>
      </c>
      <c r="E32" s="51">
        <f>ROUND('[2]Pop tot et prov'!$Q$10*([2]RUTANA!B11/[2]RUTANA!$D$22),0)</f>
        <v>10350</v>
      </c>
      <c r="F32" s="51">
        <f>ROUND('[2]Pop tot et prov'!$Q$10*([2]RUTANA!C11/[2]RUTANA!$D$22),0)</f>
        <v>11183</v>
      </c>
      <c r="G32" s="52">
        <f t="shared" si="4"/>
        <v>21533</v>
      </c>
      <c r="H32" s="51">
        <f>ROUND('[2]Pop tot et prov'!$Q$11*([2]RUTANA!B11/[2]RUTANA!$D$22),0)</f>
        <v>10665</v>
      </c>
      <c r="I32" s="51">
        <f>ROUND('[2]Pop tot et prov'!$Q$11*([2]RUTANA!C11/[2]RUTANA!$D$22),0)</f>
        <v>11523</v>
      </c>
      <c r="J32" s="52">
        <f t="shared" si="5"/>
        <v>22188</v>
      </c>
      <c r="K32" s="51">
        <f>ROUND('[2]Pop tot et prov'!$Q$12*([2]RUTANA!B11/[2]RUTANA!$D$22),0)</f>
        <v>10993</v>
      </c>
      <c r="L32" s="51">
        <f>ROUND('[2]Pop tot et prov'!$Q$12*([2]RUTANA!C11/[2]RUTANA!$D$22),0)</f>
        <v>11878</v>
      </c>
      <c r="M32" s="52">
        <f t="shared" si="6"/>
        <v>22871</v>
      </c>
    </row>
    <row r="33" spans="1:13">
      <c r="A33" s="56" t="s">
        <v>30</v>
      </c>
      <c r="B33" s="51">
        <f>ROUND('[2]Pop tot et prov'!$Q$9*([2]RUTANA!B12/[2]RUTANA!$D$22),0)</f>
        <v>8233</v>
      </c>
      <c r="C33" s="51">
        <f>ROUND('[2]Pop tot et prov'!$Q$9*([2]RUTANA!C12/[2]RUTANA!$D$22),0)</f>
        <v>8695</v>
      </c>
      <c r="D33" s="52">
        <f t="shared" si="3"/>
        <v>16928</v>
      </c>
      <c r="E33" s="51">
        <f>ROUND('[2]Pop tot et prov'!$Q$10*([2]RUTANA!B12/[2]RUTANA!$D$22),0)</f>
        <v>8479</v>
      </c>
      <c r="F33" s="51">
        <f>ROUND('[2]Pop tot et prov'!$Q$10*([2]RUTANA!C12/[2]RUTANA!$D$22),0)</f>
        <v>8955</v>
      </c>
      <c r="G33" s="52">
        <f t="shared" si="4"/>
        <v>17434</v>
      </c>
      <c r="H33" s="51">
        <f>ROUND('[2]Pop tot et prov'!$Q$11*([2]RUTANA!B12/[2]RUTANA!$D$22),0)</f>
        <v>8737</v>
      </c>
      <c r="I33" s="51">
        <f>ROUND('[2]Pop tot et prov'!$Q$11*([2]RUTANA!C12/[2]RUTANA!$D$22),0)</f>
        <v>9227</v>
      </c>
      <c r="J33" s="52">
        <f t="shared" si="5"/>
        <v>17964</v>
      </c>
      <c r="K33" s="51">
        <f>ROUND('[2]Pop tot et prov'!$Q$12*([2]RUTANA!B12/[2]RUTANA!$D$22),0)</f>
        <v>9006</v>
      </c>
      <c r="L33" s="51">
        <f>ROUND('[2]Pop tot et prov'!$Q$12*([2]RUTANA!C12/[2]RUTANA!$D$22),0)</f>
        <v>9511</v>
      </c>
      <c r="M33" s="52">
        <f t="shared" si="6"/>
        <v>18517</v>
      </c>
    </row>
    <row r="34" spans="1:13">
      <c r="A34" s="56" t="s">
        <v>31</v>
      </c>
      <c r="B34" s="51">
        <f>ROUND('[2]Pop tot et prov'!$Q$9*([2]RUTANA!B13/[2]RUTANA!$D$22),0)</f>
        <v>6873</v>
      </c>
      <c r="C34" s="51">
        <f>ROUND('[2]Pop tot et prov'!$Q$9*([2]RUTANA!C13/[2]RUTANA!$D$22),0)</f>
        <v>6942</v>
      </c>
      <c r="D34" s="52">
        <f t="shared" si="3"/>
        <v>13815</v>
      </c>
      <c r="E34" s="51">
        <f>ROUND('[2]Pop tot et prov'!$Q$10*([2]RUTANA!B13/[2]RUTANA!$D$22),0)</f>
        <v>7078</v>
      </c>
      <c r="F34" s="51">
        <f>ROUND('[2]Pop tot et prov'!$Q$10*([2]RUTANA!C13/[2]RUTANA!$D$22),0)</f>
        <v>7149</v>
      </c>
      <c r="G34" s="52">
        <f t="shared" si="4"/>
        <v>14227</v>
      </c>
      <c r="H34" s="51">
        <f>ROUND('[2]Pop tot et prov'!$Q$11*([2]RUTANA!B13/[2]RUTANA!$D$22),0)</f>
        <v>7293</v>
      </c>
      <c r="I34" s="51">
        <f>ROUND('[2]Pop tot et prov'!$Q$11*([2]RUTANA!C13/[2]RUTANA!$D$22),0)</f>
        <v>7366</v>
      </c>
      <c r="J34" s="52">
        <f t="shared" si="5"/>
        <v>14659</v>
      </c>
      <c r="K34" s="51">
        <f>ROUND('[2]Pop tot et prov'!$Q$12*([2]RUTANA!B13/[2]RUTANA!$D$22),0)</f>
        <v>7517</v>
      </c>
      <c r="L34" s="51">
        <f>ROUND('[2]Pop tot et prov'!$Q$12*([2]RUTANA!C13/[2]RUTANA!$D$22),0)</f>
        <v>7593</v>
      </c>
      <c r="M34" s="52">
        <f t="shared" si="6"/>
        <v>15110</v>
      </c>
    </row>
    <row r="35" spans="1:13">
      <c r="A35" s="56" t="s">
        <v>32</v>
      </c>
      <c r="B35" s="51">
        <f>ROUND('[2]Pop tot et prov'!$Q$9*([2]RUTANA!B14/[2]RUTANA!$D$22),0)</f>
        <v>5681</v>
      </c>
      <c r="C35" s="51">
        <f>ROUND('[2]Pop tot et prov'!$Q$9*([2]RUTANA!C14/[2]RUTANA!$D$22),0)</f>
        <v>5576</v>
      </c>
      <c r="D35" s="52">
        <f t="shared" si="3"/>
        <v>11257</v>
      </c>
      <c r="E35" s="51">
        <f>ROUND('[2]Pop tot et prov'!$Q$10*([2]RUTANA!B14/[2]RUTANA!$D$22),0)</f>
        <v>5850</v>
      </c>
      <c r="F35" s="51">
        <f>ROUND('[2]Pop tot et prov'!$Q$10*([2]RUTANA!C14/[2]RUTANA!$D$22),0)</f>
        <v>5742</v>
      </c>
      <c r="G35" s="52">
        <f t="shared" si="4"/>
        <v>11592</v>
      </c>
      <c r="H35" s="51">
        <f>ROUND('[2]Pop tot et prov'!$Q$11*([2]RUTANA!B14/[2]RUTANA!$D$22),0)</f>
        <v>6028</v>
      </c>
      <c r="I35" s="51">
        <f>ROUND('[2]Pop tot et prov'!$Q$11*([2]RUTANA!C14/[2]RUTANA!$D$22),0)</f>
        <v>5917</v>
      </c>
      <c r="J35" s="52">
        <f t="shared" si="5"/>
        <v>11945</v>
      </c>
      <c r="K35" s="51">
        <f>ROUND('[2]Pop tot et prov'!$Q$12*([2]RUTANA!B14/[2]RUTANA!$D$22),0)</f>
        <v>6214</v>
      </c>
      <c r="L35" s="51">
        <f>ROUND('[2]Pop tot et prov'!$Q$12*([2]RUTANA!C14/[2]RUTANA!$D$22),0)</f>
        <v>6099</v>
      </c>
      <c r="M35" s="52">
        <f t="shared" si="6"/>
        <v>12313</v>
      </c>
    </row>
    <row r="36" spans="1:13">
      <c r="A36" s="56" t="s">
        <v>33</v>
      </c>
      <c r="B36" s="51">
        <f>ROUND('[2]Pop tot et prov'!$Q$9*([2]RUTANA!B15/[2]RUTANA!$D$22),0)</f>
        <v>4623</v>
      </c>
      <c r="C36" s="51">
        <f>ROUND('[2]Pop tot et prov'!$Q$9*([2]RUTANA!C15/[2]RUTANA!$D$22),0)</f>
        <v>4406</v>
      </c>
      <c r="D36" s="52">
        <f t="shared" si="3"/>
        <v>9029</v>
      </c>
      <c r="E36" s="51">
        <f>ROUND('[2]Pop tot et prov'!$Q$10*([2]RUTANA!B15/[2]RUTANA!$D$22),0)</f>
        <v>4761</v>
      </c>
      <c r="F36" s="51">
        <f>ROUND('[2]Pop tot et prov'!$Q$10*([2]RUTANA!C15/[2]RUTANA!$D$22),0)</f>
        <v>4537</v>
      </c>
      <c r="G36" s="52">
        <f t="shared" si="4"/>
        <v>9298</v>
      </c>
      <c r="H36" s="51">
        <f>ROUND('[2]Pop tot et prov'!$Q$11*([2]RUTANA!B15/[2]RUTANA!$D$22),0)</f>
        <v>4905</v>
      </c>
      <c r="I36" s="51">
        <f>ROUND('[2]Pop tot et prov'!$Q$11*([2]RUTANA!C15/[2]RUTANA!$D$22),0)</f>
        <v>4675</v>
      </c>
      <c r="J36" s="52">
        <f t="shared" si="5"/>
        <v>9580</v>
      </c>
      <c r="K36" s="51">
        <f>ROUND('[2]Pop tot et prov'!$Q$12*([2]RUTANA!B15/[2]RUTANA!$D$22),0)</f>
        <v>5056</v>
      </c>
      <c r="L36" s="51">
        <f>ROUND('[2]Pop tot et prov'!$Q$12*([2]RUTANA!C15/[2]RUTANA!$D$22),0)</f>
        <v>4819</v>
      </c>
      <c r="M36" s="52">
        <f t="shared" si="6"/>
        <v>9875</v>
      </c>
    </row>
    <row r="37" spans="1:13">
      <c r="A37" s="56" t="s">
        <v>34</v>
      </c>
      <c r="B37" s="51">
        <f>ROUND('[2]Pop tot et prov'!$Q$9*([2]RUTANA!B16/[2]RUTANA!$D$22),0)</f>
        <v>3649</v>
      </c>
      <c r="C37" s="51">
        <f>ROUND('[2]Pop tot et prov'!$Q$9*([2]RUTANA!C16/[2]RUTANA!$D$22),0)</f>
        <v>3437</v>
      </c>
      <c r="D37" s="52">
        <f t="shared" si="3"/>
        <v>7086</v>
      </c>
      <c r="E37" s="51">
        <f>ROUND('[2]Pop tot et prov'!$Q$10*([2]RUTANA!B16/[2]RUTANA!$D$22),0)</f>
        <v>3758</v>
      </c>
      <c r="F37" s="51">
        <f>ROUND('[2]Pop tot et prov'!$Q$10*([2]RUTANA!C16/[2]RUTANA!$D$22),0)</f>
        <v>3540</v>
      </c>
      <c r="G37" s="52">
        <f t="shared" si="4"/>
        <v>7298</v>
      </c>
      <c r="H37" s="51">
        <f>ROUND('[2]Pop tot et prov'!$Q$11*([2]RUTANA!B16/[2]RUTANA!$D$22),0)</f>
        <v>3872</v>
      </c>
      <c r="I37" s="51">
        <f>ROUND('[2]Pop tot et prov'!$Q$11*([2]RUTANA!C16/[2]RUTANA!$D$22),0)</f>
        <v>3647</v>
      </c>
      <c r="J37" s="52">
        <f t="shared" si="5"/>
        <v>7519</v>
      </c>
      <c r="K37" s="51">
        <f>ROUND('[2]Pop tot et prov'!$Q$12*([2]RUTANA!B16/[2]RUTANA!$D$22),0)</f>
        <v>3991</v>
      </c>
      <c r="L37" s="51">
        <f>ROUND('[2]Pop tot et prov'!$Q$12*([2]RUTANA!C16/[2]RUTANA!$D$22),0)</f>
        <v>3759</v>
      </c>
      <c r="M37" s="52">
        <f t="shared" si="6"/>
        <v>7750</v>
      </c>
    </row>
    <row r="38" spans="1:13">
      <c r="A38" s="56" t="s">
        <v>35</v>
      </c>
      <c r="B38" s="51">
        <f>ROUND('[2]Pop tot et prov'!$Q$9*([2]RUTANA!B17/[2]RUTANA!$D$22),0)</f>
        <v>2639</v>
      </c>
      <c r="C38" s="51">
        <f>ROUND('[2]Pop tot et prov'!$Q$9*([2]RUTANA!C17/[2]RUTANA!$D$22),0)</f>
        <v>2503</v>
      </c>
      <c r="D38" s="52">
        <f t="shared" si="3"/>
        <v>5142</v>
      </c>
      <c r="E38" s="51">
        <f>ROUND('[2]Pop tot et prov'!$Q$10*([2]RUTANA!B17/[2]RUTANA!$D$22),0)</f>
        <v>2718</v>
      </c>
      <c r="F38" s="51">
        <f>ROUND('[2]Pop tot et prov'!$Q$10*([2]RUTANA!C17/[2]RUTANA!$D$22),0)</f>
        <v>2578</v>
      </c>
      <c r="G38" s="52">
        <f t="shared" si="4"/>
        <v>5296</v>
      </c>
      <c r="H38" s="51">
        <f>ROUND('[2]Pop tot et prov'!$Q$11*([2]RUTANA!B17/[2]RUTANA!$D$22),0)</f>
        <v>2800</v>
      </c>
      <c r="I38" s="51">
        <f>ROUND('[2]Pop tot et prov'!$Q$11*([2]RUTANA!C17/[2]RUTANA!$D$22),0)</f>
        <v>2656</v>
      </c>
      <c r="J38" s="52">
        <f t="shared" si="5"/>
        <v>5456</v>
      </c>
      <c r="K38" s="51">
        <f>ROUND('[2]Pop tot et prov'!$Q$12*([2]RUTANA!B17/[2]RUTANA!$D$22),0)</f>
        <v>2887</v>
      </c>
      <c r="L38" s="51">
        <f>ROUND('[2]Pop tot et prov'!$Q$12*([2]RUTANA!C17/[2]RUTANA!$D$22),0)</f>
        <v>2738</v>
      </c>
      <c r="M38" s="52">
        <f t="shared" si="6"/>
        <v>5625</v>
      </c>
    </row>
    <row r="39" spans="1:13">
      <c r="A39" s="56" t="s">
        <v>36</v>
      </c>
      <c r="B39" s="51">
        <f>ROUND('[2]Pop tot et prov'!$Q$9*([2]RUTANA!B18/[2]RUTANA!$D$22),0)</f>
        <v>1930</v>
      </c>
      <c r="C39" s="51">
        <f>ROUND('[2]Pop tot et prov'!$Q$9*([2]RUTANA!C18/[2]RUTANA!$D$22),0)</f>
        <v>1868</v>
      </c>
      <c r="D39" s="52">
        <f t="shared" si="3"/>
        <v>3798</v>
      </c>
      <c r="E39" s="51">
        <f>ROUND('[2]Pop tot et prov'!$Q$10*([2]RUTANA!B18/[2]RUTANA!$D$22),0)</f>
        <v>1988</v>
      </c>
      <c r="F39" s="51">
        <f>ROUND('[2]Pop tot et prov'!$Q$10*([2]RUTANA!C18/[2]RUTANA!$D$22),0)</f>
        <v>1924</v>
      </c>
      <c r="G39" s="52">
        <f t="shared" si="4"/>
        <v>3912</v>
      </c>
      <c r="H39" s="51">
        <f>ROUND('[2]Pop tot et prov'!$Q$11*([2]RUTANA!B18/[2]RUTANA!$D$22),0)</f>
        <v>2048</v>
      </c>
      <c r="I39" s="51">
        <f>ROUND('[2]Pop tot et prov'!$Q$11*([2]RUTANA!C18/[2]RUTANA!$D$22),0)</f>
        <v>1982</v>
      </c>
      <c r="J39" s="52">
        <f t="shared" si="5"/>
        <v>4030</v>
      </c>
      <c r="K39" s="51">
        <f>ROUND('[2]Pop tot et prov'!$Q$12*([2]RUTANA!B18/[2]RUTANA!$D$22),0)</f>
        <v>2111</v>
      </c>
      <c r="L39" s="51">
        <f>ROUND('[2]Pop tot et prov'!$Q$12*([2]RUTANA!C18/[2]RUTANA!$D$22),0)</f>
        <v>2043</v>
      </c>
      <c r="M39" s="52">
        <f t="shared" si="6"/>
        <v>4154</v>
      </c>
    </row>
    <row r="40" spans="1:13">
      <c r="A40" s="56" t="s">
        <v>37</v>
      </c>
      <c r="B40" s="51">
        <f>ROUND('[2]Pop tot et prov'!$Q$9*([2]RUTANA!B19/[2]RUTANA!$D$22),0)</f>
        <v>1329</v>
      </c>
      <c r="C40" s="51">
        <f>ROUND('[2]Pop tot et prov'!$Q$9*([2]RUTANA!C19/[2]RUTANA!$D$22),0)</f>
        <v>1349</v>
      </c>
      <c r="D40" s="52">
        <f t="shared" si="3"/>
        <v>2678</v>
      </c>
      <c r="E40" s="51">
        <f>ROUND('[2]Pop tot et prov'!$Q$10*([2]RUTANA!B19/[2]RUTANA!$D$22),0)</f>
        <v>1369</v>
      </c>
      <c r="F40" s="51">
        <f>ROUND('[2]Pop tot et prov'!$Q$10*([2]RUTANA!C19/[2]RUTANA!$D$22),0)</f>
        <v>1390</v>
      </c>
      <c r="G40" s="52">
        <f t="shared" si="4"/>
        <v>2759</v>
      </c>
      <c r="H40" s="51">
        <f>ROUND('[2]Pop tot et prov'!$Q$11*([2]RUTANA!B19/[2]RUTANA!$D$22),0)</f>
        <v>1411</v>
      </c>
      <c r="I40" s="51">
        <f>ROUND('[2]Pop tot et prov'!$Q$11*([2]RUTANA!C19/[2]RUTANA!$D$22),0)</f>
        <v>1432</v>
      </c>
      <c r="J40" s="52">
        <f t="shared" si="5"/>
        <v>2843</v>
      </c>
      <c r="K40" s="51">
        <f>ROUND('[2]Pop tot et prov'!$Q$12*([2]RUTANA!B19/[2]RUTANA!$D$22),0)</f>
        <v>1454</v>
      </c>
      <c r="L40" s="51">
        <f>ROUND('[2]Pop tot et prov'!$Q$12*([2]RUTANA!C19/[2]RUTANA!$D$22),0)</f>
        <v>1476</v>
      </c>
      <c r="M40" s="52">
        <f t="shared" si="6"/>
        <v>2930</v>
      </c>
    </row>
    <row r="41" spans="1:13">
      <c r="A41" s="56" t="s">
        <v>38</v>
      </c>
      <c r="B41" s="51">
        <f>ROUND('[2]Pop tot et prov'!$Q$9*([2]RUTANA!B20/[2]RUTANA!$D$22),0)</f>
        <v>836</v>
      </c>
      <c r="C41" s="51">
        <f>ROUND('[2]Pop tot et prov'!$Q$9*([2]RUTANA!C20/[2]RUTANA!$D$22),0)</f>
        <v>948</v>
      </c>
      <c r="D41" s="52">
        <f t="shared" si="3"/>
        <v>1784</v>
      </c>
      <c r="E41" s="51">
        <f>ROUND('[2]Pop tot et prov'!$Q$10*([2]RUTANA!B20/[2]RUTANA!$D$22),0)</f>
        <v>861</v>
      </c>
      <c r="F41" s="51">
        <f>ROUND('[2]Pop tot et prov'!$Q$10*([2]RUTANA!C20/[2]RUTANA!$D$22),0)</f>
        <v>976</v>
      </c>
      <c r="G41" s="52">
        <f t="shared" si="4"/>
        <v>1837</v>
      </c>
      <c r="H41" s="51">
        <f>ROUND('[2]Pop tot et prov'!$Q$11*([2]RUTANA!B20/[2]RUTANA!$D$22),0)</f>
        <v>888</v>
      </c>
      <c r="I41" s="51">
        <f>ROUND('[2]Pop tot et prov'!$Q$11*([2]RUTANA!C20/[2]RUTANA!$D$22),0)</f>
        <v>1006</v>
      </c>
      <c r="J41" s="52">
        <f t="shared" si="5"/>
        <v>1894</v>
      </c>
      <c r="K41" s="51">
        <f>ROUND('[2]Pop tot et prov'!$Q$12*([2]RUTANA!B20/[2]RUTANA!$D$22),0)</f>
        <v>915</v>
      </c>
      <c r="L41" s="51">
        <f>ROUND('[2]Pop tot et prov'!$Q$12*([2]RUTANA!C20/[2]RUTANA!$D$22),0)</f>
        <v>1037</v>
      </c>
      <c r="M41" s="52">
        <f t="shared" si="6"/>
        <v>1952</v>
      </c>
    </row>
    <row r="42" spans="1:13">
      <c r="A42" s="56" t="s">
        <v>39</v>
      </c>
      <c r="B42" s="51">
        <f>ROUND('[2]Pop tot et prov'!$Q$9*([2]RUTANA!B21/[2]RUTANA!$D$22),0)</f>
        <v>1594</v>
      </c>
      <c r="C42" s="51">
        <f>ROUND('[2]Pop tot et prov'!$Q$9*([2]RUTANA!C21/[2]RUTANA!$D$22),0)</f>
        <v>1795</v>
      </c>
      <c r="D42" s="52">
        <f t="shared" si="3"/>
        <v>3389</v>
      </c>
      <c r="E42" s="51">
        <f>ROUND('[2]Pop tot et prov'!$Q$10*([2]RUTANA!B21/[2]RUTANA!$D$22),0)</f>
        <v>1641</v>
      </c>
      <c r="F42" s="51">
        <f>ROUND('[2]Pop tot et prov'!$Q$10*([2]RUTANA!C21/[2]RUTANA!$D$22),0)</f>
        <v>1849</v>
      </c>
      <c r="G42" s="52">
        <f t="shared" si="4"/>
        <v>3490</v>
      </c>
      <c r="H42" s="51">
        <f>ROUND('[2]Pop tot et prov'!$Q$11*([2]RUTANA!B21/[2]RUTANA!$D$22),0)</f>
        <v>1691</v>
      </c>
      <c r="I42" s="51">
        <f>ROUND('[2]Pop tot et prov'!$Q$11*([2]RUTANA!C21/[2]RUTANA!$D$22),0)</f>
        <v>1905</v>
      </c>
      <c r="J42" s="52">
        <f t="shared" si="5"/>
        <v>3596</v>
      </c>
      <c r="K42" s="51">
        <f>ROUND('[2]Pop tot et prov'!$Q$12*([2]RUTANA!B21/[2]RUTANA!$D$22),0)</f>
        <v>1743</v>
      </c>
      <c r="L42" s="51">
        <f>ROUND('[2]Pop tot et prov'!$Q$12*([2]RUTANA!C21/[2]RUTANA!$D$22),0)</f>
        <v>1964</v>
      </c>
      <c r="M42" s="52">
        <f t="shared" si="6"/>
        <v>3707</v>
      </c>
    </row>
    <row r="43" spans="1:13">
      <c r="A43" s="49" t="s">
        <v>20</v>
      </c>
      <c r="B43" s="51">
        <f>SUM(B26:B42)</f>
        <v>181563</v>
      </c>
      <c r="C43" s="55">
        <f>SUM(C26:C42)</f>
        <v>190364</v>
      </c>
      <c r="D43" s="52">
        <f t="shared" si="3"/>
        <v>371927</v>
      </c>
      <c r="E43" s="51">
        <f>SUM(E26:E42)</f>
        <v>186981</v>
      </c>
      <c r="F43" s="55">
        <f>SUM(F26:F42)</f>
        <v>196046</v>
      </c>
      <c r="G43" s="52">
        <f t="shared" si="4"/>
        <v>383027</v>
      </c>
      <c r="H43" s="51">
        <f>SUM(H26:H42)</f>
        <v>192665</v>
      </c>
      <c r="I43" s="55">
        <f>SUM(I26:I42)</f>
        <v>202004</v>
      </c>
      <c r="J43" s="52">
        <f t="shared" si="5"/>
        <v>394669</v>
      </c>
      <c r="K43" s="51">
        <f>SUM(K26:K42)</f>
        <v>198597</v>
      </c>
      <c r="L43" s="55">
        <f>SUM(L26:L42)</f>
        <v>208222</v>
      </c>
      <c r="M43" s="52">
        <f t="shared" si="6"/>
        <v>406819</v>
      </c>
    </row>
    <row r="44" spans="1:13">
      <c r="A44" s="24"/>
      <c r="B44" s="8"/>
      <c r="C44" s="8"/>
      <c r="D44" s="8"/>
      <c r="E44" s="8"/>
      <c r="F44" s="8"/>
      <c r="G44" s="8"/>
      <c r="H44" s="8"/>
      <c r="I44" s="8"/>
      <c r="J44" s="8"/>
    </row>
    <row r="45" spans="1:13">
      <c r="A45" s="24"/>
      <c r="B45" s="8"/>
      <c r="C45" s="8"/>
      <c r="D45" s="8"/>
      <c r="E45" s="8"/>
      <c r="F45" s="8"/>
      <c r="G45" s="8"/>
      <c r="H45" s="8"/>
      <c r="I45" s="8"/>
      <c r="J45" s="8"/>
    </row>
    <row r="46" spans="1:13">
      <c r="A46" s="24"/>
      <c r="B46" s="8"/>
      <c r="C46" s="8"/>
      <c r="D46" s="8"/>
      <c r="E46" s="8"/>
      <c r="F46" s="8"/>
      <c r="G46" s="8"/>
      <c r="H46" s="8"/>
      <c r="I46" s="8"/>
      <c r="J46" s="8"/>
    </row>
    <row r="47" spans="1:13">
      <c r="A47" s="24"/>
      <c r="B47" s="8"/>
      <c r="C47" s="8"/>
      <c r="D47" s="8"/>
      <c r="E47" s="8"/>
      <c r="F47" s="8"/>
      <c r="G47" s="8"/>
      <c r="H47" s="8"/>
      <c r="I47" s="8"/>
      <c r="J47" s="8"/>
    </row>
    <row r="48" spans="1:13">
      <c r="A48" s="24"/>
      <c r="B48" s="8"/>
      <c r="C48" s="8"/>
      <c r="D48" s="8"/>
      <c r="E48" s="8"/>
      <c r="F48" s="8"/>
      <c r="G48" s="8"/>
      <c r="H48" s="8"/>
      <c r="I48" s="8"/>
      <c r="J48" s="8"/>
    </row>
    <row r="49" spans="1:13">
      <c r="A49" s="24"/>
      <c r="B49" s="8"/>
      <c r="C49" s="8"/>
      <c r="D49" s="8"/>
      <c r="E49" s="8"/>
      <c r="F49" s="8"/>
      <c r="G49" s="8"/>
      <c r="H49" s="8"/>
      <c r="I49" s="8"/>
      <c r="J49" s="8"/>
    </row>
    <row r="50" spans="1:13">
      <c r="A50" s="24"/>
      <c r="B50" s="8"/>
      <c r="C50" s="8"/>
      <c r="D50" s="8"/>
      <c r="E50" s="8"/>
      <c r="F50" s="8"/>
      <c r="G50" s="8"/>
      <c r="H50" s="8"/>
      <c r="I50" s="8"/>
      <c r="J50" s="8"/>
    </row>
    <row r="51" spans="1:13">
      <c r="A51" s="24"/>
      <c r="B51" s="8"/>
      <c r="C51" s="8"/>
      <c r="D51" s="8"/>
      <c r="E51" s="8"/>
      <c r="F51" s="8"/>
      <c r="G51" s="8"/>
      <c r="H51" s="8"/>
      <c r="I51" s="8"/>
      <c r="J51" s="8"/>
    </row>
    <row r="52" spans="1:13">
      <c r="A52" s="7" t="s">
        <v>65</v>
      </c>
      <c r="B52" s="44"/>
      <c r="C52" s="7"/>
      <c r="D52" s="7"/>
      <c r="E52" s="7"/>
      <c r="F52" s="7"/>
      <c r="G52" s="7"/>
      <c r="H52" s="7"/>
      <c r="I52" s="7"/>
      <c r="J52" s="7"/>
    </row>
    <row r="53" spans="1:13">
      <c r="A53" s="24"/>
      <c r="B53" s="8"/>
      <c r="C53" s="8"/>
      <c r="D53" s="8"/>
      <c r="E53" s="8"/>
      <c r="F53" s="8"/>
      <c r="G53" s="8"/>
      <c r="H53" s="8"/>
      <c r="I53" s="8"/>
      <c r="J53" s="8"/>
    </row>
    <row r="54" spans="1:13">
      <c r="A54" s="118" t="s">
        <v>21</v>
      </c>
      <c r="B54" s="108">
        <v>2016</v>
      </c>
      <c r="C54" s="108"/>
      <c r="D54" s="108"/>
      <c r="E54" s="108">
        <v>2017</v>
      </c>
      <c r="F54" s="108"/>
      <c r="G54" s="108"/>
      <c r="H54" s="108">
        <v>2018</v>
      </c>
      <c r="I54" s="108"/>
      <c r="J54" s="108"/>
      <c r="K54" s="108">
        <v>2019</v>
      </c>
      <c r="L54" s="108"/>
      <c r="M54" s="108"/>
    </row>
    <row r="55" spans="1:13">
      <c r="A55" s="118"/>
      <c r="B55" s="80" t="s">
        <v>57</v>
      </c>
      <c r="C55" s="80" t="s">
        <v>58</v>
      </c>
      <c r="D55" s="80" t="s">
        <v>59</v>
      </c>
      <c r="E55" s="80" t="s">
        <v>57</v>
      </c>
      <c r="F55" s="80" t="s">
        <v>58</v>
      </c>
      <c r="G55" s="80" t="s">
        <v>59</v>
      </c>
      <c r="H55" s="80" t="s">
        <v>57</v>
      </c>
      <c r="I55" s="80" t="s">
        <v>58</v>
      </c>
      <c r="J55" s="80" t="s">
        <v>59</v>
      </c>
      <c r="K55" s="80" t="s">
        <v>57</v>
      </c>
      <c r="L55" s="80" t="s">
        <v>58</v>
      </c>
      <c r="M55" s="80" t="s">
        <v>59</v>
      </c>
    </row>
    <row r="56" spans="1:13">
      <c r="A56" s="56" t="s">
        <v>23</v>
      </c>
      <c r="B56" s="51">
        <f>ROUND('[2]Pop tot et prov'!$Q$13*([2]RUTANA!B5/[2]RUTANA!$D$22),0)</f>
        <v>37651</v>
      </c>
      <c r="C56" s="51">
        <f>ROUND('[2]Pop tot et prov'!$Q$13*([2]RUTANA!C5/[2]RUTANA!$D$22),0)</f>
        <v>38424</v>
      </c>
      <c r="D56" s="51">
        <f>ROUND('[2]Pop tot et prov'!$O$13*([2]RUTANA!D5/[2]RUTANA!$D$22),0)</f>
        <v>62305</v>
      </c>
      <c r="E56" s="51">
        <f>ROUND('[2]Pop tot et prov'!$Q$14*([2]RUTANA!B5/[2]RUTANA!$D$22),0)</f>
        <v>38717</v>
      </c>
      <c r="F56" s="51">
        <f>ROUND('[2]Pop tot et prov'!$Q$14*([2]RUTANA!C5/[2]RUTANA!$D$22),0)</f>
        <v>39513</v>
      </c>
      <c r="G56" s="52">
        <f t="shared" ref="G56:G73" si="7">SUM(E56:F56)</f>
        <v>78230</v>
      </c>
      <c r="H56" s="51">
        <f>ROUND('[2]Pop tot et prov'!$Q$15*([2]RUTANA!B5/[2]RUTANA!$D$22),0)</f>
        <v>39760</v>
      </c>
      <c r="I56" s="51">
        <f>ROUND('[2]Pop tot et prov'!$Q$15*([2]RUTANA!C5/[2]RUTANA!$D$22),0)</f>
        <v>40577</v>
      </c>
      <c r="J56" s="52">
        <f t="shared" ref="J56:J73" si="8">SUM(H56:I56)</f>
        <v>80337</v>
      </c>
      <c r="K56" s="51">
        <f>ROUND('[2]Pop tot et prov'!$Q$16*([2]RUTANA!B5/[2]RUTANA!$D$22),0)</f>
        <v>40773</v>
      </c>
      <c r="L56" s="51">
        <f>ROUND('[2]Pop tot et prov'!$Q$16*([2]RUTANA!C5/[2]RUTANA!$D$22),0)</f>
        <v>41611</v>
      </c>
      <c r="M56" s="52">
        <f t="shared" ref="M56:M73" si="9">SUM(K56:L56)</f>
        <v>82384</v>
      </c>
    </row>
    <row r="57" spans="1:13">
      <c r="A57" s="56" t="s">
        <v>24</v>
      </c>
      <c r="B57" s="51">
        <f>ROUND('[2]Pop tot et prov'!$Q$13*([2]RUTANA!B6/[2]RUTANA!$D$22),0)</f>
        <v>32136</v>
      </c>
      <c r="C57" s="51">
        <f>ROUND('[2]Pop tot et prov'!$Q$13*([2]RUTANA!C6/[2]RUTANA!$D$22),0)</f>
        <v>33440</v>
      </c>
      <c r="D57" s="51">
        <f>ROUND('[2]Pop tot et prov'!$O$13*([2]RUTANA!D6/[2]RUTANA!$D$22),0)</f>
        <v>53706</v>
      </c>
      <c r="E57" s="51">
        <f>ROUND('[2]Pop tot et prov'!$Q$14*([2]RUTANA!B6/[2]RUTANA!$D$22),0)</f>
        <v>33046</v>
      </c>
      <c r="F57" s="51">
        <f>ROUND('[2]Pop tot et prov'!$Q$14*([2]RUTANA!C6/[2]RUTANA!$D$22),0)</f>
        <v>34387</v>
      </c>
      <c r="G57" s="52">
        <f t="shared" si="7"/>
        <v>67433</v>
      </c>
      <c r="H57" s="51">
        <f>ROUND('[2]Pop tot et prov'!$Q$15*([2]RUTANA!B6/[2]RUTANA!$D$22),0)</f>
        <v>33936</v>
      </c>
      <c r="I57" s="51">
        <f>ROUND('[2]Pop tot et prov'!$Q$15*([2]RUTANA!C6/[2]RUTANA!$D$22),0)</f>
        <v>35313</v>
      </c>
      <c r="J57" s="52">
        <f t="shared" si="8"/>
        <v>69249</v>
      </c>
      <c r="K57" s="51">
        <f>ROUND('[2]Pop tot et prov'!$Q$16*([2]RUTANA!B6/[2]RUTANA!$D$22),0)</f>
        <v>34801</v>
      </c>
      <c r="L57" s="51">
        <f>ROUND('[2]Pop tot et prov'!$Q$16*([2]RUTANA!C6/[2]RUTANA!$D$22),0)</f>
        <v>36213</v>
      </c>
      <c r="M57" s="52">
        <f t="shared" si="9"/>
        <v>71014</v>
      </c>
    </row>
    <row r="58" spans="1:13">
      <c r="A58" s="56" t="s">
        <v>25</v>
      </c>
      <c r="B58" s="51">
        <f>ROUND('[2]Pop tot et prov'!$Q$13*([2]RUTANA!B7/[2]RUTANA!$D$22),0)</f>
        <v>26783</v>
      </c>
      <c r="C58" s="51">
        <f>ROUND('[2]Pop tot et prov'!$Q$13*([2]RUTANA!C7/[2]RUTANA!$D$22),0)</f>
        <v>28539</v>
      </c>
      <c r="D58" s="51">
        <f>ROUND('[2]Pop tot et prov'!$O$13*([2]RUTANA!D7/[2]RUTANA!$D$22),0)</f>
        <v>45309</v>
      </c>
      <c r="E58" s="51">
        <f>ROUND('[2]Pop tot et prov'!$Q$14*([2]RUTANA!B7/[2]RUTANA!$D$22),0)</f>
        <v>27542</v>
      </c>
      <c r="F58" s="51">
        <f>ROUND('[2]Pop tot et prov'!$Q$14*([2]RUTANA!C7/[2]RUTANA!$D$22),0)</f>
        <v>29348</v>
      </c>
      <c r="G58" s="52">
        <f t="shared" si="7"/>
        <v>56890</v>
      </c>
      <c r="H58" s="51">
        <f>ROUND('[2]Pop tot et prov'!$Q$15*([2]RUTANA!B7/[2]RUTANA!$D$22),0)</f>
        <v>28284</v>
      </c>
      <c r="I58" s="51">
        <f>ROUND('[2]Pop tot et prov'!$Q$15*([2]RUTANA!C7/[2]RUTANA!$D$22),0)</f>
        <v>30138</v>
      </c>
      <c r="J58" s="52">
        <f t="shared" si="8"/>
        <v>58422</v>
      </c>
      <c r="K58" s="51">
        <f>ROUND('[2]Pop tot et prov'!$Q$16*([2]RUTANA!B7/[2]RUTANA!$D$22),0)</f>
        <v>29005</v>
      </c>
      <c r="L58" s="51">
        <f>ROUND('[2]Pop tot et prov'!$Q$16*([2]RUTANA!C7/[2]RUTANA!$D$22),0)</f>
        <v>30906</v>
      </c>
      <c r="M58" s="52">
        <f t="shared" si="9"/>
        <v>59911</v>
      </c>
    </row>
    <row r="59" spans="1:13">
      <c r="A59" s="56" t="s">
        <v>26</v>
      </c>
      <c r="B59" s="51">
        <f>ROUND('[2]Pop tot et prov'!$Q$13*([2]RUTANA!B8/[2]RUTANA!$D$22),0)</f>
        <v>22253</v>
      </c>
      <c r="C59" s="51">
        <f>ROUND('[2]Pop tot et prov'!$Q$13*([2]RUTANA!C8/[2]RUTANA!$D$22),0)</f>
        <v>24072</v>
      </c>
      <c r="D59" s="51">
        <f>ROUND('[2]Pop tot et prov'!$O$13*([2]RUTANA!D8/[2]RUTANA!$D$22),0)</f>
        <v>37940</v>
      </c>
      <c r="E59" s="51">
        <f>ROUND('[2]Pop tot et prov'!$Q$14*([2]RUTANA!B8/[2]RUTANA!$D$22),0)</f>
        <v>22884</v>
      </c>
      <c r="F59" s="51">
        <f>ROUND('[2]Pop tot et prov'!$Q$14*([2]RUTANA!C8/[2]RUTANA!$D$22),0)</f>
        <v>24754</v>
      </c>
      <c r="G59" s="52">
        <f t="shared" si="7"/>
        <v>47638</v>
      </c>
      <c r="H59" s="51">
        <f>ROUND('[2]Pop tot et prov'!$Q$15*([2]RUTANA!B8/[2]RUTANA!$D$22),0)</f>
        <v>23500</v>
      </c>
      <c r="I59" s="51">
        <f>ROUND('[2]Pop tot et prov'!$Q$15*([2]RUTANA!C8/[2]RUTANA!$D$22),0)</f>
        <v>25421</v>
      </c>
      <c r="J59" s="52">
        <f t="shared" si="8"/>
        <v>48921</v>
      </c>
      <c r="K59" s="51">
        <f>ROUND('[2]Pop tot et prov'!$Q$16*([2]RUTANA!B8/[2]RUTANA!$D$22),0)</f>
        <v>24099</v>
      </c>
      <c r="L59" s="51">
        <f>ROUND('[2]Pop tot et prov'!$Q$16*([2]RUTANA!C8/[2]RUTANA!$D$22),0)</f>
        <v>26068</v>
      </c>
      <c r="M59" s="52">
        <f t="shared" si="9"/>
        <v>50167</v>
      </c>
    </row>
    <row r="60" spans="1:13">
      <c r="A60" s="56" t="s">
        <v>27</v>
      </c>
      <c r="B60" s="51">
        <f>ROUND('[2]Pop tot et prov'!$Q$13*([2]RUTANA!B9/[2]RUTANA!$D$22),0)</f>
        <v>17783</v>
      </c>
      <c r="C60" s="51">
        <f>ROUND('[2]Pop tot et prov'!$Q$13*([2]RUTANA!C9/[2]RUTANA!$D$22),0)</f>
        <v>19546</v>
      </c>
      <c r="D60" s="51">
        <f>ROUND('[2]Pop tot et prov'!$O$13*([2]RUTANA!D9/[2]RUTANA!$D$22),0)</f>
        <v>30572</v>
      </c>
      <c r="E60" s="51">
        <f>ROUND('[2]Pop tot et prov'!$Q$14*([2]RUTANA!B9/[2]RUTANA!$D$22),0)</f>
        <v>18286</v>
      </c>
      <c r="F60" s="51">
        <f>ROUND('[2]Pop tot et prov'!$Q$14*([2]RUTANA!C9/[2]RUTANA!$D$22),0)</f>
        <v>20099</v>
      </c>
      <c r="G60" s="52">
        <f t="shared" si="7"/>
        <v>38385</v>
      </c>
      <c r="H60" s="51">
        <f>ROUND('[2]Pop tot et prov'!$Q$15*([2]RUTANA!B9/[2]RUTANA!$D$22),0)</f>
        <v>18779</v>
      </c>
      <c r="I60" s="51">
        <f>ROUND('[2]Pop tot et prov'!$Q$15*([2]RUTANA!C9/[2]RUTANA!$D$22),0)</f>
        <v>20641</v>
      </c>
      <c r="J60" s="52">
        <f t="shared" si="8"/>
        <v>39420</v>
      </c>
      <c r="K60" s="51">
        <f>ROUND('[2]Pop tot et prov'!$Q$16*([2]RUTANA!B9/[2]RUTANA!$D$22),0)</f>
        <v>19257</v>
      </c>
      <c r="L60" s="51">
        <f>ROUND('[2]Pop tot et prov'!$Q$16*([2]RUTANA!C9/[2]RUTANA!$D$22),0)</f>
        <v>21167</v>
      </c>
      <c r="M60" s="52">
        <f t="shared" si="9"/>
        <v>40424</v>
      </c>
    </row>
    <row r="61" spans="1:13">
      <c r="A61" s="56" t="s">
        <v>28</v>
      </c>
      <c r="B61" s="51">
        <f>ROUND('[2]Pop tot et prov'!$Q$13*([2]RUTANA!B10/[2]RUTANA!$D$22),0)</f>
        <v>14443</v>
      </c>
      <c r="C61" s="51">
        <f>ROUND('[2]Pop tot et prov'!$Q$13*([2]RUTANA!C10/[2]RUTANA!$D$22),0)</f>
        <v>15880</v>
      </c>
      <c r="D61" s="51">
        <f>ROUND('[2]Pop tot et prov'!$O$13*([2]RUTANA!D10/[2]RUTANA!$D$22),0)</f>
        <v>24834</v>
      </c>
      <c r="E61" s="51">
        <f>ROUND('[2]Pop tot et prov'!$Q$14*([2]RUTANA!B10/[2]RUTANA!$D$22),0)</f>
        <v>14852</v>
      </c>
      <c r="F61" s="51">
        <f>ROUND('[2]Pop tot et prov'!$Q$14*([2]RUTANA!C10/[2]RUTANA!$D$22),0)</f>
        <v>16329</v>
      </c>
      <c r="G61" s="52">
        <f t="shared" si="7"/>
        <v>31181</v>
      </c>
      <c r="H61" s="51">
        <f>ROUND('[2]Pop tot et prov'!$Q$15*([2]RUTANA!B10/[2]RUTANA!$D$22),0)</f>
        <v>15252</v>
      </c>
      <c r="I61" s="51">
        <f>ROUND('[2]Pop tot et prov'!$Q$15*([2]RUTANA!C10/[2]RUTANA!$D$22),0)</f>
        <v>16769</v>
      </c>
      <c r="J61" s="52">
        <f t="shared" si="8"/>
        <v>32021</v>
      </c>
      <c r="K61" s="51">
        <f>ROUND('[2]Pop tot et prov'!$Q$16*([2]RUTANA!B10/[2]RUTANA!$D$22),0)</f>
        <v>15641</v>
      </c>
      <c r="L61" s="51">
        <f>ROUND('[2]Pop tot et prov'!$Q$16*([2]RUTANA!C10/[2]RUTANA!$D$22),0)</f>
        <v>17197</v>
      </c>
      <c r="M61" s="52">
        <f t="shared" si="9"/>
        <v>32838</v>
      </c>
    </row>
    <row r="62" spans="1:13">
      <c r="A62" s="56" t="s">
        <v>29</v>
      </c>
      <c r="B62" s="51">
        <f>ROUND('[2]Pop tot et prov'!$Q$13*([2]RUTANA!B11/[2]RUTANA!$D$22),0)</f>
        <v>11318</v>
      </c>
      <c r="C62" s="51">
        <f>ROUND('[2]Pop tot et prov'!$Q$13*([2]RUTANA!C11/[2]RUTANA!$D$22),0)</f>
        <v>12230</v>
      </c>
      <c r="D62" s="51">
        <f>ROUND('[2]Pop tot et prov'!$O$13*([2]RUTANA!D11/[2]RUTANA!$D$22),0)</f>
        <v>19286</v>
      </c>
      <c r="E62" s="51">
        <f>ROUND('[2]Pop tot et prov'!$Q$14*([2]RUTANA!B11/[2]RUTANA!$D$22),0)</f>
        <v>11639</v>
      </c>
      <c r="F62" s="51">
        <f>ROUND('[2]Pop tot et prov'!$Q$14*([2]RUTANA!C11/[2]RUTANA!$D$22),0)</f>
        <v>12576</v>
      </c>
      <c r="G62" s="52">
        <f t="shared" si="7"/>
        <v>24215</v>
      </c>
      <c r="H62" s="51">
        <f>ROUND('[2]Pop tot et prov'!$Q$15*([2]RUTANA!B11/[2]RUTANA!$D$22),0)</f>
        <v>11953</v>
      </c>
      <c r="I62" s="51">
        <f>ROUND('[2]Pop tot et prov'!$Q$15*([2]RUTANA!C11/[2]RUTANA!$D$22),0)</f>
        <v>12915</v>
      </c>
      <c r="J62" s="52">
        <f t="shared" si="8"/>
        <v>24868</v>
      </c>
      <c r="K62" s="51">
        <f>ROUND('[2]Pop tot et prov'!$Q$16*([2]RUTANA!B11/[2]RUTANA!$D$22),0)</f>
        <v>12257</v>
      </c>
      <c r="L62" s="51">
        <f>ROUND('[2]Pop tot et prov'!$Q$16*([2]RUTANA!C11/[2]RUTANA!$D$22),0)</f>
        <v>13244</v>
      </c>
      <c r="M62" s="52">
        <f t="shared" si="9"/>
        <v>25501</v>
      </c>
    </row>
    <row r="63" spans="1:13">
      <c r="A63" s="56" t="s">
        <v>30</v>
      </c>
      <c r="B63" s="51">
        <f>ROUND('[2]Pop tot et prov'!$Q$13*([2]RUTANA!B12/[2]RUTANA!$D$22),0)</f>
        <v>9272</v>
      </c>
      <c r="C63" s="51">
        <f>ROUND('[2]Pop tot et prov'!$Q$13*([2]RUTANA!C12/[2]RUTANA!$D$22),0)</f>
        <v>9792</v>
      </c>
      <c r="D63" s="51">
        <f>ROUND('[2]Pop tot et prov'!$O$13*([2]RUTANA!D12/[2]RUTANA!$D$22),0)</f>
        <v>15614</v>
      </c>
      <c r="E63" s="51">
        <f>ROUND('[2]Pop tot et prov'!$Q$14*([2]RUTANA!B12/[2]RUTANA!$D$22),0)</f>
        <v>9535</v>
      </c>
      <c r="F63" s="51">
        <f>ROUND('[2]Pop tot et prov'!$Q$14*([2]RUTANA!C12/[2]RUTANA!$D$22),0)</f>
        <v>10070</v>
      </c>
      <c r="G63" s="52">
        <f t="shared" si="7"/>
        <v>19605</v>
      </c>
      <c r="H63" s="51">
        <f>ROUND('[2]Pop tot et prov'!$Q$15*([2]RUTANA!B12/[2]RUTANA!$D$22),0)</f>
        <v>9792</v>
      </c>
      <c r="I63" s="51">
        <f>ROUND('[2]Pop tot et prov'!$Q$15*([2]RUTANA!C12/[2]RUTANA!$D$22),0)</f>
        <v>10341</v>
      </c>
      <c r="J63" s="52">
        <f t="shared" si="8"/>
        <v>20133</v>
      </c>
      <c r="K63" s="51">
        <f>ROUND('[2]Pop tot et prov'!$Q$16*([2]RUTANA!B12/[2]RUTANA!$D$22),0)</f>
        <v>10041</v>
      </c>
      <c r="L63" s="51">
        <f>ROUND('[2]Pop tot et prov'!$Q$16*([2]RUTANA!C12/[2]RUTANA!$D$22),0)</f>
        <v>10604</v>
      </c>
      <c r="M63" s="52">
        <f t="shared" si="9"/>
        <v>20645</v>
      </c>
    </row>
    <row r="64" spans="1:13">
      <c r="A64" s="56" t="s">
        <v>31</v>
      </c>
      <c r="B64" s="51">
        <f>ROUND('[2]Pop tot et prov'!$Q$13*([2]RUTANA!B13/[2]RUTANA!$D$22),0)</f>
        <v>7740</v>
      </c>
      <c r="C64" s="51">
        <f>ROUND('[2]Pop tot et prov'!$Q$13*([2]RUTANA!C13/[2]RUTANA!$D$22),0)</f>
        <v>7818</v>
      </c>
      <c r="D64" s="51">
        <f>ROUND('[2]Pop tot et prov'!$O$13*([2]RUTANA!D13/[2]RUTANA!$D$22),0)</f>
        <v>12741</v>
      </c>
      <c r="E64" s="51">
        <f>ROUND('[2]Pop tot et prov'!$Q$14*([2]RUTANA!B13/[2]RUTANA!$D$22),0)</f>
        <v>7959</v>
      </c>
      <c r="F64" s="51">
        <f>ROUND('[2]Pop tot et prov'!$Q$14*([2]RUTANA!C13/[2]RUTANA!$D$22),0)</f>
        <v>8039</v>
      </c>
      <c r="G64" s="52">
        <f t="shared" si="7"/>
        <v>15998</v>
      </c>
      <c r="H64" s="51">
        <f>ROUND('[2]Pop tot et prov'!$Q$15*([2]RUTANA!B13/[2]RUTANA!$D$22),0)</f>
        <v>8173</v>
      </c>
      <c r="I64" s="51">
        <f>ROUND('[2]Pop tot et prov'!$Q$15*([2]RUTANA!C13/[2]RUTANA!$D$22),0)</f>
        <v>8255</v>
      </c>
      <c r="J64" s="52">
        <f t="shared" si="8"/>
        <v>16428</v>
      </c>
      <c r="K64" s="51">
        <f>ROUND('[2]Pop tot et prov'!$Q$16*([2]RUTANA!B13/[2]RUTANA!$D$22),0)</f>
        <v>8382</v>
      </c>
      <c r="L64" s="51">
        <f>ROUND('[2]Pop tot et prov'!$Q$16*([2]RUTANA!C13/[2]RUTANA!$D$22),0)</f>
        <v>8466</v>
      </c>
      <c r="M64" s="52">
        <f t="shared" si="9"/>
        <v>16848</v>
      </c>
    </row>
    <row r="65" spans="1:13">
      <c r="A65" s="56" t="s">
        <v>32</v>
      </c>
      <c r="B65" s="51">
        <f>ROUND('[2]Pop tot et prov'!$Q$13*([2]RUTANA!B14/[2]RUTANA!$D$22),0)</f>
        <v>6398</v>
      </c>
      <c r="C65" s="51">
        <f>ROUND('[2]Pop tot et prov'!$Q$13*([2]RUTANA!C14/[2]RUTANA!$D$22),0)</f>
        <v>6280</v>
      </c>
      <c r="D65" s="51">
        <f>ROUND('[2]Pop tot et prov'!$O$13*([2]RUTANA!D14/[2]RUTANA!$D$22),0)</f>
        <v>10382</v>
      </c>
      <c r="E65" s="51">
        <f>ROUND('[2]Pop tot et prov'!$Q$14*([2]RUTANA!B14/[2]RUTANA!$D$22),0)</f>
        <v>6579</v>
      </c>
      <c r="F65" s="51">
        <f>ROUND('[2]Pop tot et prov'!$Q$14*([2]RUTANA!C14/[2]RUTANA!$D$22),0)</f>
        <v>6457</v>
      </c>
      <c r="G65" s="52">
        <f t="shared" si="7"/>
        <v>13036</v>
      </c>
      <c r="H65" s="51">
        <f>ROUND('[2]Pop tot et prov'!$Q$15*([2]RUTANA!B14/[2]RUTANA!$D$22),0)</f>
        <v>6756</v>
      </c>
      <c r="I65" s="51">
        <f>ROUND('[2]Pop tot et prov'!$Q$15*([2]RUTANA!C14/[2]RUTANA!$D$22),0)</f>
        <v>6631</v>
      </c>
      <c r="J65" s="52">
        <f t="shared" si="8"/>
        <v>13387</v>
      </c>
      <c r="K65" s="51">
        <f>ROUND('[2]Pop tot et prov'!$Q$16*([2]RUTANA!B14/[2]RUTANA!$D$22),0)</f>
        <v>6928</v>
      </c>
      <c r="L65" s="51">
        <f>ROUND('[2]Pop tot et prov'!$Q$16*([2]RUTANA!C14/[2]RUTANA!$D$22),0)</f>
        <v>6800</v>
      </c>
      <c r="M65" s="52">
        <f t="shared" si="9"/>
        <v>13728</v>
      </c>
    </row>
    <row r="66" spans="1:13">
      <c r="A66" s="56" t="s">
        <v>33</v>
      </c>
      <c r="B66" s="51">
        <f>ROUND('[2]Pop tot et prov'!$Q$13*([2]RUTANA!B15/[2]RUTANA!$D$22),0)</f>
        <v>5206</v>
      </c>
      <c r="C66" s="51">
        <f>ROUND('[2]Pop tot et prov'!$Q$13*([2]RUTANA!C15/[2]RUTANA!$D$22),0)</f>
        <v>4962</v>
      </c>
      <c r="D66" s="51">
        <f>ROUND('[2]Pop tot et prov'!$O$13*([2]RUTANA!D15/[2]RUTANA!$D$22),0)</f>
        <v>8327</v>
      </c>
      <c r="E66" s="51">
        <f>ROUND('[2]Pop tot et prov'!$Q$14*([2]RUTANA!B15/[2]RUTANA!$D$22),0)</f>
        <v>5354</v>
      </c>
      <c r="F66" s="51">
        <f>ROUND('[2]Pop tot et prov'!$Q$14*([2]RUTANA!C15/[2]RUTANA!$D$22),0)</f>
        <v>5102</v>
      </c>
      <c r="G66" s="52">
        <f t="shared" si="7"/>
        <v>10456</v>
      </c>
      <c r="H66" s="51">
        <f>ROUND('[2]Pop tot et prov'!$Q$15*([2]RUTANA!B15/[2]RUTANA!$D$22),0)</f>
        <v>5498</v>
      </c>
      <c r="I66" s="51">
        <f>ROUND('[2]Pop tot et prov'!$Q$15*([2]RUTANA!C15/[2]RUTANA!$D$22),0)</f>
        <v>5240</v>
      </c>
      <c r="J66" s="52">
        <f t="shared" si="8"/>
        <v>10738</v>
      </c>
      <c r="K66" s="51">
        <f>ROUND('[2]Pop tot et prov'!$Q$16*([2]RUTANA!B15/[2]RUTANA!$D$22),0)</f>
        <v>5638</v>
      </c>
      <c r="L66" s="51">
        <f>ROUND('[2]Pop tot et prov'!$Q$16*([2]RUTANA!C15/[2]RUTANA!$D$22),0)</f>
        <v>5373</v>
      </c>
      <c r="M66" s="52">
        <f t="shared" si="9"/>
        <v>11011</v>
      </c>
    </row>
    <row r="67" spans="1:13">
      <c r="A67" s="56" t="s">
        <v>34</v>
      </c>
      <c r="B67" s="51">
        <f>ROUND('[2]Pop tot et prov'!$Q$13*([2]RUTANA!B16/[2]RUTANA!$D$22),0)</f>
        <v>4109</v>
      </c>
      <c r="C67" s="51">
        <f>ROUND('[2]Pop tot et prov'!$Q$13*([2]RUTANA!C16/[2]RUTANA!$D$22),0)</f>
        <v>3871</v>
      </c>
      <c r="D67" s="51">
        <f>ROUND('[2]Pop tot et prov'!$O$13*([2]RUTANA!D16/[2]RUTANA!$D$22),0)</f>
        <v>6536</v>
      </c>
      <c r="E67" s="51">
        <f>ROUND('[2]Pop tot et prov'!$Q$14*([2]RUTANA!B16/[2]RUTANA!$D$22),0)</f>
        <v>4226</v>
      </c>
      <c r="F67" s="51">
        <f>ROUND('[2]Pop tot et prov'!$Q$14*([2]RUTANA!C16/[2]RUTANA!$D$22),0)</f>
        <v>3980</v>
      </c>
      <c r="G67" s="52">
        <f t="shared" si="7"/>
        <v>8206</v>
      </c>
      <c r="H67" s="51">
        <f>ROUND('[2]Pop tot et prov'!$Q$15*([2]RUTANA!B16/[2]RUTANA!$D$22),0)</f>
        <v>4340</v>
      </c>
      <c r="I67" s="51">
        <f>ROUND('[2]Pop tot et prov'!$Q$15*([2]RUTANA!C16/[2]RUTANA!$D$22),0)</f>
        <v>4088</v>
      </c>
      <c r="J67" s="52">
        <f t="shared" si="8"/>
        <v>8428</v>
      </c>
      <c r="K67" s="51">
        <f>ROUND('[2]Pop tot et prov'!$Q$16*([2]RUTANA!B16/[2]RUTANA!$D$22),0)</f>
        <v>4450</v>
      </c>
      <c r="L67" s="51">
        <f>ROUND('[2]Pop tot et prov'!$Q$16*([2]RUTANA!C16/[2]RUTANA!$D$22),0)</f>
        <v>4192</v>
      </c>
      <c r="M67" s="52">
        <f t="shared" si="9"/>
        <v>8642</v>
      </c>
    </row>
    <row r="68" spans="1:13">
      <c r="A68" s="56" t="s">
        <v>35</v>
      </c>
      <c r="B68" s="51">
        <f>ROUND('[2]Pop tot et prov'!$Q$13*([2]RUTANA!B17/[2]RUTANA!$D$22),0)</f>
        <v>2972</v>
      </c>
      <c r="C68" s="51">
        <f>ROUND('[2]Pop tot et prov'!$Q$13*([2]RUTANA!C17/[2]RUTANA!$D$22),0)</f>
        <v>2819</v>
      </c>
      <c r="D68" s="51">
        <f>ROUND('[2]Pop tot et prov'!$O$13*([2]RUTANA!D17/[2]RUTANA!$D$22),0)</f>
        <v>4743</v>
      </c>
      <c r="E68" s="51">
        <f>ROUND('[2]Pop tot et prov'!$Q$14*([2]RUTANA!B17/[2]RUTANA!$D$22),0)</f>
        <v>3056</v>
      </c>
      <c r="F68" s="51">
        <f>ROUND('[2]Pop tot et prov'!$Q$14*([2]RUTANA!C17/[2]RUTANA!$D$22),0)</f>
        <v>2899</v>
      </c>
      <c r="G68" s="52">
        <f t="shared" si="7"/>
        <v>5955</v>
      </c>
      <c r="H68" s="51">
        <f>ROUND('[2]Pop tot et prov'!$Q$15*([2]RUTANA!B17/[2]RUTANA!$D$22),0)</f>
        <v>3139</v>
      </c>
      <c r="I68" s="51">
        <f>ROUND('[2]Pop tot et prov'!$Q$15*([2]RUTANA!C17/[2]RUTANA!$D$22),0)</f>
        <v>2977</v>
      </c>
      <c r="J68" s="52">
        <f t="shared" si="8"/>
        <v>6116</v>
      </c>
      <c r="K68" s="51">
        <f>ROUND('[2]Pop tot et prov'!$Q$16*([2]RUTANA!B17/[2]RUTANA!$D$22),0)</f>
        <v>3219</v>
      </c>
      <c r="L68" s="51">
        <f>ROUND('[2]Pop tot et prov'!$Q$16*([2]RUTANA!C17/[2]RUTANA!$D$22),0)</f>
        <v>3053</v>
      </c>
      <c r="M68" s="52">
        <f t="shared" si="9"/>
        <v>6272</v>
      </c>
    </row>
    <row r="69" spans="1:13">
      <c r="A69" s="56" t="s">
        <v>36</v>
      </c>
      <c r="B69" s="51">
        <f>ROUND('[2]Pop tot et prov'!$Q$13*([2]RUTANA!B18/[2]RUTANA!$D$22),0)</f>
        <v>2174</v>
      </c>
      <c r="C69" s="51">
        <f>ROUND('[2]Pop tot et prov'!$Q$13*([2]RUTANA!C18/[2]RUTANA!$D$22),0)</f>
        <v>2104</v>
      </c>
      <c r="D69" s="51">
        <f>ROUND('[2]Pop tot et prov'!$O$13*([2]RUTANA!D18/[2]RUTANA!$D$22),0)</f>
        <v>3503</v>
      </c>
      <c r="E69" s="51">
        <f>ROUND('[2]Pop tot et prov'!$Q$14*([2]RUTANA!B18/[2]RUTANA!$D$22),0)</f>
        <v>2236</v>
      </c>
      <c r="F69" s="51">
        <f>ROUND('[2]Pop tot et prov'!$Q$14*([2]RUTANA!C18/[2]RUTANA!$D$22),0)</f>
        <v>2163</v>
      </c>
      <c r="G69" s="52">
        <f t="shared" si="7"/>
        <v>4399</v>
      </c>
      <c r="H69" s="51">
        <f>ROUND('[2]Pop tot et prov'!$Q$15*([2]RUTANA!B18/[2]RUTANA!$D$22),0)</f>
        <v>2296</v>
      </c>
      <c r="I69" s="51">
        <f>ROUND('[2]Pop tot et prov'!$Q$15*([2]RUTANA!C18/[2]RUTANA!$D$22),0)</f>
        <v>2221</v>
      </c>
      <c r="J69" s="52">
        <f t="shared" si="8"/>
        <v>4517</v>
      </c>
      <c r="K69" s="51">
        <f>ROUND('[2]Pop tot et prov'!$Q$16*([2]RUTANA!B18/[2]RUTANA!$D$22),0)</f>
        <v>2354</v>
      </c>
      <c r="L69" s="51">
        <f>ROUND('[2]Pop tot et prov'!$Q$16*([2]RUTANA!C18/[2]RUTANA!$D$22),0)</f>
        <v>2278</v>
      </c>
      <c r="M69" s="52">
        <f t="shared" si="9"/>
        <v>4632</v>
      </c>
    </row>
    <row r="70" spans="1:13">
      <c r="A70" s="56" t="s">
        <v>37</v>
      </c>
      <c r="B70" s="51">
        <f>ROUND('[2]Pop tot et prov'!$Q$13*([2]RUTANA!B19/[2]RUTANA!$D$22),0)</f>
        <v>1497</v>
      </c>
      <c r="C70" s="51">
        <f>ROUND('[2]Pop tot et prov'!$Q$13*([2]RUTANA!C19/[2]RUTANA!$D$22),0)</f>
        <v>1520</v>
      </c>
      <c r="D70" s="51">
        <f>ROUND('[2]Pop tot et prov'!$O$13*([2]RUTANA!D19/[2]RUTANA!$D$22),0)</f>
        <v>2471</v>
      </c>
      <c r="E70" s="51">
        <f>ROUND('[2]Pop tot et prov'!$Q$14*([2]RUTANA!B19/[2]RUTANA!$D$22),0)</f>
        <v>1539</v>
      </c>
      <c r="F70" s="51">
        <f>ROUND('[2]Pop tot et prov'!$Q$14*([2]RUTANA!C19/[2]RUTANA!$D$22),0)</f>
        <v>1563</v>
      </c>
      <c r="G70" s="52">
        <f t="shared" si="7"/>
        <v>3102</v>
      </c>
      <c r="H70" s="51">
        <f>ROUND('[2]Pop tot et prov'!$Q$15*([2]RUTANA!B19/[2]RUTANA!$D$22),0)</f>
        <v>1581</v>
      </c>
      <c r="I70" s="51">
        <f>ROUND('[2]Pop tot et prov'!$Q$15*([2]RUTANA!C19/[2]RUTANA!$D$22),0)</f>
        <v>1605</v>
      </c>
      <c r="J70" s="52">
        <f t="shared" si="8"/>
        <v>3186</v>
      </c>
      <c r="K70" s="51">
        <f>ROUND('[2]Pop tot et prov'!$Q$16*([2]RUTANA!B19/[2]RUTANA!$D$22),0)</f>
        <v>1621</v>
      </c>
      <c r="L70" s="51">
        <f>ROUND('[2]Pop tot et prov'!$Q$16*([2]RUTANA!C19/[2]RUTANA!$D$22),0)</f>
        <v>1646</v>
      </c>
      <c r="M70" s="52">
        <f t="shared" si="9"/>
        <v>3267</v>
      </c>
    </row>
    <row r="71" spans="1:13">
      <c r="A71" s="56" t="s">
        <v>38</v>
      </c>
      <c r="B71" s="51">
        <f>ROUND('[2]Pop tot et prov'!$Q$13*([2]RUTANA!B20/[2]RUTANA!$D$22),0)</f>
        <v>942</v>
      </c>
      <c r="C71" s="51">
        <f>ROUND('[2]Pop tot et prov'!$Q$13*([2]RUTANA!C20/[2]RUTANA!$D$22),0)</f>
        <v>1068</v>
      </c>
      <c r="D71" s="51">
        <f>ROUND('[2]Pop tot et prov'!$O$13*([2]RUTANA!D20/[2]RUTANA!$D$22),0)</f>
        <v>1646</v>
      </c>
      <c r="E71" s="51">
        <f>ROUND('[2]Pop tot et prov'!$Q$14*([2]RUTANA!B20/[2]RUTANA!$D$22),0)</f>
        <v>969</v>
      </c>
      <c r="F71" s="51">
        <f>ROUND('[2]Pop tot et prov'!$Q$14*([2]RUTANA!C20/[2]RUTANA!$D$22),0)</f>
        <v>1098</v>
      </c>
      <c r="G71" s="52">
        <f t="shared" si="7"/>
        <v>2067</v>
      </c>
      <c r="H71" s="51">
        <f>ROUND('[2]Pop tot et prov'!$Q$15*([2]RUTANA!B20/[2]RUTANA!$D$22),0)</f>
        <v>995</v>
      </c>
      <c r="I71" s="51">
        <f>ROUND('[2]Pop tot et prov'!$Q$15*([2]RUTANA!C20/[2]RUTANA!$D$22),0)</f>
        <v>1127</v>
      </c>
      <c r="J71" s="52">
        <f t="shared" si="8"/>
        <v>2122</v>
      </c>
      <c r="K71" s="51">
        <f>ROUND('[2]Pop tot et prov'!$Q$16*([2]RUTANA!B20/[2]RUTANA!$D$22),0)</f>
        <v>1020</v>
      </c>
      <c r="L71" s="51">
        <f>ROUND('[2]Pop tot et prov'!$Q$16*([2]RUTANA!C20/[2]RUTANA!$D$22),0)</f>
        <v>1156</v>
      </c>
      <c r="M71" s="52">
        <f t="shared" si="9"/>
        <v>2176</v>
      </c>
    </row>
    <row r="72" spans="1:13">
      <c r="A72" s="56" t="s">
        <v>39</v>
      </c>
      <c r="B72" s="51">
        <f>ROUND('[2]Pop tot et prov'!$Q$13*([2]RUTANA!B21/[2]RUTANA!$D$22),0)</f>
        <v>1795</v>
      </c>
      <c r="C72" s="51">
        <f>ROUND('[2]Pop tot et prov'!$Q$13*([2]RUTANA!C21/[2]RUTANA!$D$22),0)</f>
        <v>2022</v>
      </c>
      <c r="D72" s="51">
        <f>ROUND('[2]Pop tot et prov'!$O$13*([2]RUTANA!D21/[2]RUTANA!$D$22),0)</f>
        <v>3126</v>
      </c>
      <c r="E72" s="51">
        <f>ROUND('[2]Pop tot et prov'!$Q$14*([2]RUTANA!B21/[2]RUTANA!$D$22),0)</f>
        <v>1846</v>
      </c>
      <c r="F72" s="51">
        <f>ROUND('[2]Pop tot et prov'!$Q$14*([2]RUTANA!C21/[2]RUTANA!$D$22),0)</f>
        <v>2079</v>
      </c>
      <c r="G72" s="52">
        <f t="shared" si="7"/>
        <v>3925</v>
      </c>
      <c r="H72" s="51">
        <f>ROUND('[2]Pop tot et prov'!$Q$15*([2]RUTANA!B21/[2]RUTANA!$D$22),0)</f>
        <v>1895</v>
      </c>
      <c r="I72" s="51">
        <f>ROUND('[2]Pop tot et prov'!$Q$15*([2]RUTANA!C21/[2]RUTANA!$D$22),0)</f>
        <v>2135</v>
      </c>
      <c r="J72" s="52">
        <f t="shared" si="8"/>
        <v>4030</v>
      </c>
      <c r="K72" s="51">
        <f>ROUND('[2]Pop tot et prov'!$Q$16*([2]RUTANA!B21/[2]RUTANA!$D$22),0)</f>
        <v>1944</v>
      </c>
      <c r="L72" s="51">
        <f>ROUND('[2]Pop tot et prov'!$Q$16*([2]RUTANA!C21/[2]RUTANA!$D$22),0)</f>
        <v>2190</v>
      </c>
      <c r="M72" s="52">
        <f t="shared" si="9"/>
        <v>4134</v>
      </c>
    </row>
    <row r="73" spans="1:13">
      <c r="A73" s="49" t="s">
        <v>20</v>
      </c>
      <c r="B73" s="51">
        <f>ROUND('[2]Pop tot et prov'!$O$13*([2]RUTANA!B22/[2]RUTANA!$D$22),0)</f>
        <v>167462</v>
      </c>
      <c r="C73" s="51">
        <f>ROUND('[2]Pop tot et prov'!$O$13*([2]RUTANA!C22/[2]RUTANA!$D$22),0)</f>
        <v>175579</v>
      </c>
      <c r="D73" s="51">
        <f>ROUND('[2]Pop tot et prov'!$O$13*([2]RUTANA!D22/[2]RUTANA!$D$22),0)</f>
        <v>343041</v>
      </c>
      <c r="E73" s="51">
        <f>SUM(E56:E72)</f>
        <v>210265</v>
      </c>
      <c r="F73" s="55">
        <f>SUM(F56:F72)</f>
        <v>220456</v>
      </c>
      <c r="G73" s="52">
        <f t="shared" si="7"/>
        <v>430721</v>
      </c>
      <c r="H73" s="51">
        <f>SUM(H56:H72)</f>
        <v>215929</v>
      </c>
      <c r="I73" s="55">
        <f>SUM(I56:I72)</f>
        <v>226394</v>
      </c>
      <c r="J73" s="52">
        <f t="shared" si="8"/>
        <v>442323</v>
      </c>
      <c r="K73" s="51">
        <f>SUM(K56:K72)</f>
        <v>221430</v>
      </c>
      <c r="L73" s="55">
        <f>SUM(L56:L72)</f>
        <v>232164</v>
      </c>
      <c r="M73" s="52">
        <f t="shared" si="9"/>
        <v>453594</v>
      </c>
    </row>
    <row r="74" spans="1:13">
      <c r="A74" s="24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118" t="s">
        <v>21</v>
      </c>
      <c r="B75" s="108">
        <v>2020</v>
      </c>
      <c r="C75" s="108"/>
      <c r="D75" s="108"/>
      <c r="E75" s="108">
        <v>2021</v>
      </c>
      <c r="F75" s="108"/>
      <c r="G75" s="108"/>
      <c r="H75" s="108">
        <v>2022</v>
      </c>
      <c r="I75" s="108"/>
      <c r="J75" s="108"/>
      <c r="K75" s="108">
        <v>2023</v>
      </c>
      <c r="L75" s="108"/>
      <c r="M75" s="108"/>
    </row>
    <row r="76" spans="1:13">
      <c r="A76" s="118"/>
      <c r="B76" s="80" t="s">
        <v>57</v>
      </c>
      <c r="C76" s="80" t="s">
        <v>58</v>
      </c>
      <c r="D76" s="80" t="s">
        <v>59</v>
      </c>
      <c r="E76" s="80" t="s">
        <v>57</v>
      </c>
      <c r="F76" s="80" t="s">
        <v>58</v>
      </c>
      <c r="G76" s="80" t="s">
        <v>59</v>
      </c>
      <c r="H76" s="80" t="s">
        <v>57</v>
      </c>
      <c r="I76" s="80" t="s">
        <v>58</v>
      </c>
      <c r="J76" s="80" t="s">
        <v>59</v>
      </c>
      <c r="K76" s="80" t="s">
        <v>57</v>
      </c>
      <c r="L76" s="80" t="s">
        <v>58</v>
      </c>
      <c r="M76" s="80" t="s">
        <v>59</v>
      </c>
    </row>
    <row r="77" spans="1:13">
      <c r="A77" s="56" t="s">
        <v>23</v>
      </c>
      <c r="B77" s="51">
        <f>ROUND('[2]Pop tot et prov'!$Q$17*([2]RUTANA!B5/[2]RUTANA!$D$22),0)</f>
        <v>41749</v>
      </c>
      <c r="C77" s="51">
        <f>ROUND('[2]Pop tot et prov'!$Q$17*([2]RUTANA!C5/[2]RUTANA!$D$22),0)</f>
        <v>42607</v>
      </c>
      <c r="D77" s="52">
        <f t="shared" ref="D77:D94" si="10">SUM(B77:C77)</f>
        <v>84356</v>
      </c>
      <c r="E77" s="51">
        <f>ROUND('[2]Pop tot et prov'!$Q$18*([2]RUTANA!B5/[2]RUTANA!$D$22),0)</f>
        <v>42682</v>
      </c>
      <c r="F77" s="51">
        <f>ROUND('[2]Pop tot et prov'!$Q$18*([2]RUTANA!C5/[2]RUTANA!$D$22),0)</f>
        <v>43559</v>
      </c>
      <c r="G77" s="52">
        <f t="shared" ref="G77:G94" si="11">SUM(E77:F77)</f>
        <v>86241</v>
      </c>
      <c r="H77" s="51">
        <f>ROUND('[2]Pop tot et prov'!$Q$19*([2]RUTANA!B5/[2]RUTANA!$D$22),0)</f>
        <v>43566</v>
      </c>
      <c r="I77" s="51">
        <f>ROUND('[2]Pop tot et prov'!$Q$19*([2]RUTANA!C5/[2]RUTANA!$D$22),0)</f>
        <v>44462</v>
      </c>
      <c r="J77" s="52">
        <f t="shared" ref="J77:J94" si="12">SUM(H77:I77)</f>
        <v>88028</v>
      </c>
      <c r="K77" s="51">
        <f>ROUND('[2]Pop tot et prov'!$Q$20*([2]RUTANA!B5/[2]RUTANA!$D$22),0)</f>
        <v>44397</v>
      </c>
      <c r="L77" s="51">
        <f>ROUND('[2]Pop tot et prov'!$Q$20*([2]RUTANA!C5/[2]RUTANA!$D$22),0)</f>
        <v>45309</v>
      </c>
      <c r="M77" s="52">
        <f t="shared" ref="M77:M94" si="13">SUM(K77:L77)</f>
        <v>89706</v>
      </c>
    </row>
    <row r="78" spans="1:13">
      <c r="A78" s="56" t="s">
        <v>24</v>
      </c>
      <c r="B78" s="51">
        <f>ROUND('[2]Pop tot et prov'!$Q$17*([2]RUTANA!B6/[2]RUTANA!$D$22),0)</f>
        <v>35634</v>
      </c>
      <c r="C78" s="51">
        <f>ROUND('[2]Pop tot et prov'!$Q$17*([2]RUTANA!C6/[2]RUTANA!$D$22),0)</f>
        <v>37080</v>
      </c>
      <c r="D78" s="52">
        <f t="shared" si="10"/>
        <v>72714</v>
      </c>
      <c r="E78" s="51">
        <f>ROUND('[2]Pop tot et prov'!$Q$18*([2]RUTANA!B6/[2]RUTANA!$D$22),0)</f>
        <v>36431</v>
      </c>
      <c r="F78" s="51">
        <f>ROUND('[2]Pop tot et prov'!$Q$18*([2]RUTANA!C6/[2]RUTANA!$D$22),0)</f>
        <v>37909</v>
      </c>
      <c r="G78" s="52">
        <f t="shared" si="11"/>
        <v>74340</v>
      </c>
      <c r="H78" s="51">
        <f>ROUND('[2]Pop tot et prov'!$Q$19*([2]RUTANA!B6/[2]RUTANA!$D$22),0)</f>
        <v>37185</v>
      </c>
      <c r="I78" s="51">
        <f>ROUND('[2]Pop tot et prov'!$Q$19*([2]RUTANA!C6/[2]RUTANA!$D$22),0)</f>
        <v>38694</v>
      </c>
      <c r="J78" s="52">
        <f t="shared" si="12"/>
        <v>75879</v>
      </c>
      <c r="K78" s="51">
        <f>ROUND('[2]Pop tot et prov'!$Q$20*([2]RUTANA!B6/[2]RUTANA!$D$22),0)</f>
        <v>37894</v>
      </c>
      <c r="L78" s="51">
        <f>ROUND('[2]Pop tot et prov'!$Q$20*([2]RUTANA!C6/[2]RUTANA!$D$22),0)</f>
        <v>39431</v>
      </c>
      <c r="M78" s="52">
        <f t="shared" si="13"/>
        <v>77325</v>
      </c>
    </row>
    <row r="79" spans="1:13">
      <c r="A79" s="56" t="s">
        <v>25</v>
      </c>
      <c r="B79" s="51">
        <f>ROUND('[2]Pop tot et prov'!$Q$17*([2]RUTANA!B7/[2]RUTANA!$D$22),0)</f>
        <v>29699</v>
      </c>
      <c r="C79" s="51">
        <f>ROUND('[2]Pop tot et prov'!$Q$17*([2]RUTANA!C7/[2]RUTANA!$D$22),0)</f>
        <v>31646</v>
      </c>
      <c r="D79" s="52">
        <f t="shared" si="10"/>
        <v>61345</v>
      </c>
      <c r="E79" s="51">
        <f>ROUND('[2]Pop tot et prov'!$Q$18*([2]RUTANA!B7/[2]RUTANA!$D$22),0)</f>
        <v>30363</v>
      </c>
      <c r="F79" s="51">
        <f>ROUND('[2]Pop tot et prov'!$Q$18*([2]RUTANA!C7/[2]RUTANA!$D$22),0)</f>
        <v>32354</v>
      </c>
      <c r="G79" s="52">
        <f t="shared" si="11"/>
        <v>62717</v>
      </c>
      <c r="H79" s="51">
        <f>ROUND('[2]Pop tot et prov'!$Q$19*([2]RUTANA!B7/[2]RUTANA!$D$22),0)</f>
        <v>30992</v>
      </c>
      <c r="I79" s="51">
        <f>ROUND('[2]Pop tot et prov'!$Q$19*([2]RUTANA!C7/[2]RUTANA!$D$22),0)</f>
        <v>33024</v>
      </c>
      <c r="J79" s="52">
        <f t="shared" si="12"/>
        <v>64016</v>
      </c>
      <c r="K79" s="51">
        <f>ROUND('[2]Pop tot et prov'!$Q$20*([2]RUTANA!B7/[2]RUTANA!$D$22),0)</f>
        <v>31582</v>
      </c>
      <c r="L79" s="51">
        <f>ROUND('[2]Pop tot et prov'!$Q$20*([2]RUTANA!C7/[2]RUTANA!$D$22),0)</f>
        <v>33653</v>
      </c>
      <c r="M79" s="52">
        <f t="shared" si="13"/>
        <v>65235</v>
      </c>
    </row>
    <row r="80" spans="1:13">
      <c r="A80" s="56" t="s">
        <v>26</v>
      </c>
      <c r="B80" s="51">
        <f>ROUND('[2]Pop tot et prov'!$Q$17*([2]RUTANA!B8/[2]RUTANA!$D$22),0)</f>
        <v>24676</v>
      </c>
      <c r="C80" s="51">
        <f>ROUND('[2]Pop tot et prov'!$Q$17*([2]RUTANA!C8/[2]RUTANA!$D$22),0)</f>
        <v>26692</v>
      </c>
      <c r="D80" s="52">
        <f t="shared" si="10"/>
        <v>51368</v>
      </c>
      <c r="E80" s="51">
        <f>ROUND('[2]Pop tot et prov'!$Q$18*([2]RUTANA!B8/[2]RUTANA!$D$22),0)</f>
        <v>25227</v>
      </c>
      <c r="F80" s="51">
        <f>ROUND('[2]Pop tot et prov'!$Q$18*([2]RUTANA!C8/[2]RUTANA!$D$22),0)</f>
        <v>27289</v>
      </c>
      <c r="G80" s="52">
        <f t="shared" si="11"/>
        <v>52516</v>
      </c>
      <c r="H80" s="51">
        <f>ROUND('[2]Pop tot et prov'!$Q$19*([2]RUTANA!B8/[2]RUTANA!$D$22),0)</f>
        <v>25750</v>
      </c>
      <c r="I80" s="51">
        <f>ROUND('[2]Pop tot et prov'!$Q$19*([2]RUTANA!C8/[2]RUTANA!$D$22),0)</f>
        <v>27854</v>
      </c>
      <c r="J80" s="52">
        <f t="shared" si="12"/>
        <v>53604</v>
      </c>
      <c r="K80" s="51">
        <f>ROUND('[2]Pop tot et prov'!$Q$20*([2]RUTANA!B8/[2]RUTANA!$D$22),0)</f>
        <v>26240</v>
      </c>
      <c r="L80" s="51">
        <f>ROUND('[2]Pop tot et prov'!$Q$20*([2]RUTANA!C8/[2]RUTANA!$D$22),0)</f>
        <v>28385</v>
      </c>
      <c r="M80" s="52">
        <f t="shared" si="13"/>
        <v>54625</v>
      </c>
    </row>
    <row r="81" spans="1:13">
      <c r="A81" s="56" t="s">
        <v>27</v>
      </c>
      <c r="B81" s="51">
        <f>ROUND('[2]Pop tot et prov'!$Q$17*([2]RUTANA!B9/[2]RUTANA!$D$22),0)</f>
        <v>19719</v>
      </c>
      <c r="C81" s="51">
        <f>ROUND('[2]Pop tot et prov'!$Q$17*([2]RUTANA!C9/[2]RUTANA!$D$22),0)</f>
        <v>21674</v>
      </c>
      <c r="D81" s="52">
        <f t="shared" si="10"/>
        <v>41393</v>
      </c>
      <c r="E81" s="51">
        <f>ROUND('[2]Pop tot et prov'!$Q$18*([2]RUTANA!B9/[2]RUTANA!$D$22),0)</f>
        <v>20159</v>
      </c>
      <c r="F81" s="51">
        <f>ROUND('[2]Pop tot et prov'!$Q$18*([2]RUTANA!C9/[2]RUTANA!$D$22),0)</f>
        <v>22158</v>
      </c>
      <c r="G81" s="52">
        <f t="shared" si="11"/>
        <v>42317</v>
      </c>
      <c r="H81" s="51">
        <f>ROUND('[2]Pop tot et prov'!$Q$19*([2]RUTANA!B9/[2]RUTANA!$D$22),0)</f>
        <v>20577</v>
      </c>
      <c r="I81" s="51">
        <f>ROUND('[2]Pop tot et prov'!$Q$19*([2]RUTANA!C9/[2]RUTANA!$D$22),0)</f>
        <v>22617</v>
      </c>
      <c r="J81" s="52">
        <f t="shared" si="12"/>
        <v>43194</v>
      </c>
      <c r="K81" s="51">
        <f>ROUND('[2]Pop tot et prov'!$Q$20*([2]RUTANA!B9/[2]RUTANA!$D$22),0)</f>
        <v>20969</v>
      </c>
      <c r="L81" s="51">
        <f>ROUND('[2]Pop tot et prov'!$Q$20*([2]RUTANA!C9/[2]RUTANA!$D$22),0)</f>
        <v>23048</v>
      </c>
      <c r="M81" s="52">
        <f t="shared" si="13"/>
        <v>44017</v>
      </c>
    </row>
    <row r="82" spans="1:13">
      <c r="A82" s="56" t="s">
        <v>28</v>
      </c>
      <c r="B82" s="51">
        <f>ROUND('[2]Pop tot et prov'!$Q$17*([2]RUTANA!B10/[2]RUTANA!$D$22),0)</f>
        <v>16015</v>
      </c>
      <c r="C82" s="51">
        <f>ROUND('[2]Pop tot et prov'!$Q$17*([2]RUTANA!C10/[2]RUTANA!$D$22),0)</f>
        <v>17608</v>
      </c>
      <c r="D82" s="52">
        <f t="shared" si="10"/>
        <v>33623</v>
      </c>
      <c r="E82" s="51">
        <f>ROUND('[2]Pop tot et prov'!$Q$18*([2]RUTANA!B10/[2]RUTANA!$D$22),0)</f>
        <v>16373</v>
      </c>
      <c r="F82" s="51">
        <f>ROUND('[2]Pop tot et prov'!$Q$18*([2]RUTANA!C10/[2]RUTANA!$D$22),0)</f>
        <v>18002</v>
      </c>
      <c r="G82" s="52">
        <f t="shared" si="11"/>
        <v>34375</v>
      </c>
      <c r="H82" s="51">
        <f>ROUND('[2]Pop tot et prov'!$Q$19*([2]RUTANA!B10/[2]RUTANA!$D$22),0)</f>
        <v>16712</v>
      </c>
      <c r="I82" s="51">
        <f>ROUND('[2]Pop tot et prov'!$Q$19*([2]RUTANA!C10/[2]RUTANA!$D$22),0)</f>
        <v>18375</v>
      </c>
      <c r="J82" s="52">
        <f t="shared" si="12"/>
        <v>35087</v>
      </c>
      <c r="K82" s="51">
        <f>ROUND('[2]Pop tot et prov'!$Q$20*([2]RUTANA!B10/[2]RUTANA!$D$22),0)</f>
        <v>17031</v>
      </c>
      <c r="L82" s="51">
        <f>ROUND('[2]Pop tot et prov'!$Q$20*([2]RUTANA!C10/[2]RUTANA!$D$22),0)</f>
        <v>18725</v>
      </c>
      <c r="M82" s="52">
        <f t="shared" si="13"/>
        <v>35756</v>
      </c>
    </row>
    <row r="83" spans="1:13">
      <c r="A83" s="56" t="s">
        <v>29</v>
      </c>
      <c r="B83" s="51">
        <f>ROUND('[2]Pop tot et prov'!$Q$17*([2]RUTANA!B11/[2]RUTANA!$D$22),0)</f>
        <v>12551</v>
      </c>
      <c r="C83" s="51">
        <f>ROUND('[2]Pop tot et prov'!$Q$17*([2]RUTANA!C11/[2]RUTANA!$D$22),0)</f>
        <v>13561</v>
      </c>
      <c r="D83" s="52">
        <f t="shared" si="10"/>
        <v>26112</v>
      </c>
      <c r="E83" s="51">
        <f>ROUND('[2]Pop tot et prov'!$Q$18*([2]RUTANA!B11/[2]RUTANA!$D$22),0)</f>
        <v>12831</v>
      </c>
      <c r="F83" s="51">
        <f>ROUND('[2]Pop tot et prov'!$Q$18*([2]RUTANA!C11/[2]RUTANA!$D$22),0)</f>
        <v>13864</v>
      </c>
      <c r="G83" s="52">
        <f t="shared" si="11"/>
        <v>26695</v>
      </c>
      <c r="H83" s="51">
        <f>ROUND('[2]Pop tot et prov'!$Q$19*([2]RUTANA!B11/[2]RUTANA!$D$22),0)</f>
        <v>13097</v>
      </c>
      <c r="I83" s="51">
        <f>ROUND('[2]Pop tot et prov'!$Q$19*([2]RUTANA!C11/[2]RUTANA!$D$22),0)</f>
        <v>14151</v>
      </c>
      <c r="J83" s="52">
        <f t="shared" si="12"/>
        <v>27248</v>
      </c>
      <c r="K83" s="51">
        <f>ROUND('[2]Pop tot et prov'!$Q$20*([2]RUTANA!B11/[2]RUTANA!$D$22),0)</f>
        <v>13346</v>
      </c>
      <c r="L83" s="51">
        <f>ROUND('[2]Pop tot et prov'!$Q$20*([2]RUTANA!C11/[2]RUTANA!$D$22),0)</f>
        <v>14421</v>
      </c>
      <c r="M83" s="52">
        <f t="shared" si="13"/>
        <v>27767</v>
      </c>
    </row>
    <row r="84" spans="1:13">
      <c r="A84" s="56" t="s">
        <v>30</v>
      </c>
      <c r="B84" s="51">
        <f>ROUND('[2]Pop tot et prov'!$Q$17*([2]RUTANA!B12/[2]RUTANA!$D$22),0)</f>
        <v>10282</v>
      </c>
      <c r="C84" s="51">
        <f>ROUND('[2]Pop tot et prov'!$Q$17*([2]RUTANA!C12/[2]RUTANA!$D$22),0)</f>
        <v>10858</v>
      </c>
      <c r="D84" s="52">
        <f t="shared" si="10"/>
        <v>21140</v>
      </c>
      <c r="E84" s="51">
        <f>ROUND('[2]Pop tot et prov'!$Q$18*([2]RUTANA!B12/[2]RUTANA!$D$22),0)</f>
        <v>10512</v>
      </c>
      <c r="F84" s="51">
        <f>ROUND('[2]Pop tot et prov'!$Q$18*([2]RUTANA!C12/[2]RUTANA!$D$22),0)</f>
        <v>11101</v>
      </c>
      <c r="G84" s="52">
        <f t="shared" si="11"/>
        <v>21613</v>
      </c>
      <c r="H84" s="51">
        <f>ROUND('[2]Pop tot et prov'!$Q$19*([2]RUTANA!B12/[2]RUTANA!$D$22),0)</f>
        <v>10729</v>
      </c>
      <c r="I84" s="51">
        <f>ROUND('[2]Pop tot et prov'!$Q$19*([2]RUTANA!C12/[2]RUTANA!$D$22),0)</f>
        <v>11331</v>
      </c>
      <c r="J84" s="52">
        <f t="shared" si="12"/>
        <v>22060</v>
      </c>
      <c r="K84" s="51">
        <f>ROUND('[2]Pop tot et prov'!$Q$20*([2]RUTANA!B12/[2]RUTANA!$D$22),0)</f>
        <v>10934</v>
      </c>
      <c r="L84" s="51">
        <f>ROUND('[2]Pop tot et prov'!$Q$20*([2]RUTANA!C12/[2]RUTANA!$D$22),0)</f>
        <v>11547</v>
      </c>
      <c r="M84" s="52">
        <f t="shared" si="13"/>
        <v>22481</v>
      </c>
    </row>
    <row r="85" spans="1:13">
      <c r="A85" s="56" t="s">
        <v>31</v>
      </c>
      <c r="B85" s="51">
        <f>ROUND('[2]Pop tot et prov'!$Q$17*([2]RUTANA!B13/[2]RUTANA!$D$22),0)</f>
        <v>8582</v>
      </c>
      <c r="C85" s="51">
        <f>ROUND('[2]Pop tot et prov'!$Q$17*([2]RUTANA!C13/[2]RUTANA!$D$22),0)</f>
        <v>8669</v>
      </c>
      <c r="D85" s="52">
        <f t="shared" si="10"/>
        <v>17251</v>
      </c>
      <c r="E85" s="51">
        <f>ROUND('[2]Pop tot et prov'!$Q$18*([2]RUTANA!B13/[2]RUTANA!$D$22),0)</f>
        <v>8774</v>
      </c>
      <c r="F85" s="51">
        <f>ROUND('[2]Pop tot et prov'!$Q$18*([2]RUTANA!C13/[2]RUTANA!$D$22),0)</f>
        <v>8862</v>
      </c>
      <c r="G85" s="52">
        <f t="shared" si="11"/>
        <v>17636</v>
      </c>
      <c r="H85" s="51">
        <f>ROUND('[2]Pop tot et prov'!$Q$19*([2]RUTANA!B13/[2]RUTANA!$D$22),0)</f>
        <v>8956</v>
      </c>
      <c r="I85" s="51">
        <f>ROUND('[2]Pop tot et prov'!$Q$19*([2]RUTANA!C13/[2]RUTANA!$D$22),0)</f>
        <v>9046</v>
      </c>
      <c r="J85" s="52">
        <f t="shared" si="12"/>
        <v>18002</v>
      </c>
      <c r="K85" s="51">
        <f>ROUND('[2]Pop tot et prov'!$Q$20*([2]RUTANA!B13/[2]RUTANA!$D$22),0)</f>
        <v>9126</v>
      </c>
      <c r="L85" s="51">
        <f>ROUND('[2]Pop tot et prov'!$Q$20*([2]RUTANA!C13/[2]RUTANA!$D$22),0)</f>
        <v>9218</v>
      </c>
      <c r="M85" s="52">
        <f t="shared" si="13"/>
        <v>18344</v>
      </c>
    </row>
    <row r="86" spans="1:13">
      <c r="A86" s="56" t="s">
        <v>32</v>
      </c>
      <c r="B86" s="51">
        <f>ROUND('[2]Pop tot et prov'!$Q$17*([2]RUTANA!B14/[2]RUTANA!$D$22),0)</f>
        <v>7094</v>
      </c>
      <c r="C86" s="51">
        <f>ROUND('[2]Pop tot et prov'!$Q$17*([2]RUTANA!C14/[2]RUTANA!$D$22),0)</f>
        <v>6963</v>
      </c>
      <c r="D86" s="52">
        <f t="shared" si="10"/>
        <v>14057</v>
      </c>
      <c r="E86" s="51">
        <f>ROUND('[2]Pop tot et prov'!$Q$18*([2]RUTANA!B14/[2]RUTANA!$D$22),0)</f>
        <v>7253</v>
      </c>
      <c r="F86" s="51">
        <f>ROUND('[2]Pop tot et prov'!$Q$18*([2]RUTANA!C14/[2]RUTANA!$D$22),0)</f>
        <v>7119</v>
      </c>
      <c r="G86" s="52">
        <f t="shared" si="11"/>
        <v>14372</v>
      </c>
      <c r="H86" s="51">
        <f>ROUND('[2]Pop tot et prov'!$Q$19*([2]RUTANA!B14/[2]RUTANA!$D$22),0)</f>
        <v>7403</v>
      </c>
      <c r="I86" s="51">
        <f>ROUND('[2]Pop tot et prov'!$Q$19*([2]RUTANA!C14/[2]RUTANA!$D$22),0)</f>
        <v>7266</v>
      </c>
      <c r="J86" s="52">
        <f t="shared" si="12"/>
        <v>14669</v>
      </c>
      <c r="K86" s="51">
        <f>ROUND('[2]Pop tot et prov'!$Q$20*([2]RUTANA!B14/[2]RUTANA!$D$22),0)</f>
        <v>7544</v>
      </c>
      <c r="L86" s="51">
        <f>ROUND('[2]Pop tot et prov'!$Q$20*([2]RUTANA!C14/[2]RUTANA!$D$22),0)</f>
        <v>7405</v>
      </c>
      <c r="M86" s="52">
        <f t="shared" si="13"/>
        <v>14949</v>
      </c>
    </row>
    <row r="87" spans="1:13">
      <c r="A87" s="56" t="s">
        <v>33</v>
      </c>
      <c r="B87" s="51">
        <f>ROUND('[2]Pop tot et prov'!$Q$17*([2]RUTANA!B15/[2]RUTANA!$D$22),0)</f>
        <v>5773</v>
      </c>
      <c r="C87" s="51">
        <f>ROUND('[2]Pop tot et prov'!$Q$17*([2]RUTANA!C15/[2]RUTANA!$D$22),0)</f>
        <v>5502</v>
      </c>
      <c r="D87" s="52">
        <f t="shared" si="10"/>
        <v>11275</v>
      </c>
      <c r="E87" s="51">
        <f>ROUND('[2]Pop tot et prov'!$Q$18*([2]RUTANA!B15/[2]RUTANA!$D$22),0)</f>
        <v>5902</v>
      </c>
      <c r="F87" s="51">
        <f>ROUND('[2]Pop tot et prov'!$Q$18*([2]RUTANA!C15/[2]RUTANA!$D$22),0)</f>
        <v>5625</v>
      </c>
      <c r="G87" s="52">
        <f t="shared" si="11"/>
        <v>11527</v>
      </c>
      <c r="H87" s="51">
        <f>ROUND('[2]Pop tot et prov'!$Q$19*([2]RUTANA!B15/[2]RUTANA!$D$22),0)</f>
        <v>6024</v>
      </c>
      <c r="I87" s="51">
        <f>ROUND('[2]Pop tot et prov'!$Q$19*([2]RUTANA!C15/[2]RUTANA!$D$22),0)</f>
        <v>5741</v>
      </c>
      <c r="J87" s="52">
        <f t="shared" si="12"/>
        <v>11765</v>
      </c>
      <c r="K87" s="51">
        <f>ROUND('[2]Pop tot et prov'!$Q$20*([2]RUTANA!B15/[2]RUTANA!$D$22),0)</f>
        <v>6139</v>
      </c>
      <c r="L87" s="51">
        <f>ROUND('[2]Pop tot et prov'!$Q$20*([2]RUTANA!C15/[2]RUTANA!$D$22),0)</f>
        <v>5851</v>
      </c>
      <c r="M87" s="52">
        <f t="shared" si="13"/>
        <v>11990</v>
      </c>
    </row>
    <row r="88" spans="1:13">
      <c r="A88" s="56" t="s">
        <v>34</v>
      </c>
      <c r="B88" s="51">
        <f>ROUND('[2]Pop tot et prov'!$Q$17*([2]RUTANA!B16/[2]RUTANA!$D$22),0)</f>
        <v>4557</v>
      </c>
      <c r="C88" s="51">
        <f>ROUND('[2]Pop tot et prov'!$Q$17*([2]RUTANA!C16/[2]RUTANA!$D$22),0)</f>
        <v>4292</v>
      </c>
      <c r="D88" s="52">
        <f t="shared" si="10"/>
        <v>8849</v>
      </c>
      <c r="E88" s="51">
        <f>ROUND('[2]Pop tot et prov'!$Q$18*([2]RUTANA!B16/[2]RUTANA!$D$22),0)</f>
        <v>4658</v>
      </c>
      <c r="F88" s="51">
        <f>ROUND('[2]Pop tot et prov'!$Q$18*([2]RUTANA!C16/[2]RUTANA!$D$22),0)</f>
        <v>4388</v>
      </c>
      <c r="G88" s="52">
        <f t="shared" si="11"/>
        <v>9046</v>
      </c>
      <c r="H88" s="51">
        <f>ROUND('[2]Pop tot et prov'!$Q$19*([2]RUTANA!B16/[2]RUTANA!$D$22),0)</f>
        <v>4755</v>
      </c>
      <c r="I88" s="51">
        <f>ROUND('[2]Pop tot et prov'!$Q$19*([2]RUTANA!C16/[2]RUTANA!$D$22),0)</f>
        <v>4479</v>
      </c>
      <c r="J88" s="52">
        <f t="shared" si="12"/>
        <v>9234</v>
      </c>
      <c r="K88" s="51">
        <f>ROUND('[2]Pop tot et prov'!$Q$20*([2]RUTANA!B16/[2]RUTANA!$D$22),0)</f>
        <v>4846</v>
      </c>
      <c r="L88" s="51">
        <f>ROUND('[2]Pop tot et prov'!$Q$20*([2]RUTANA!C16/[2]RUTANA!$D$22),0)</f>
        <v>4564</v>
      </c>
      <c r="M88" s="52">
        <f t="shared" si="13"/>
        <v>9410</v>
      </c>
    </row>
    <row r="89" spans="1:13">
      <c r="A89" s="56" t="s">
        <v>35</v>
      </c>
      <c r="B89" s="51">
        <f>ROUND('[2]Pop tot et prov'!$Q$17*([2]RUTANA!B17/[2]RUTANA!$D$22),0)</f>
        <v>3296</v>
      </c>
      <c r="C89" s="51">
        <f>ROUND('[2]Pop tot et prov'!$Q$17*([2]RUTANA!C17/[2]RUTANA!$D$22),0)</f>
        <v>3126</v>
      </c>
      <c r="D89" s="52">
        <f t="shared" si="10"/>
        <v>6422</v>
      </c>
      <c r="E89" s="51">
        <f>ROUND('[2]Pop tot et prov'!$Q$18*([2]RUTANA!B17/[2]RUTANA!$D$22),0)</f>
        <v>3369</v>
      </c>
      <c r="F89" s="51">
        <f>ROUND('[2]Pop tot et prov'!$Q$18*([2]RUTANA!C17/[2]RUTANA!$D$22),0)</f>
        <v>3196</v>
      </c>
      <c r="G89" s="52">
        <f t="shared" si="11"/>
        <v>6565</v>
      </c>
      <c r="H89" s="51">
        <f>ROUND('[2]Pop tot et prov'!$Q$19*([2]RUTANA!B17/[2]RUTANA!$D$22),0)</f>
        <v>3439</v>
      </c>
      <c r="I89" s="51">
        <f>ROUND('[2]Pop tot et prov'!$Q$19*([2]RUTANA!C17/[2]RUTANA!$D$22),0)</f>
        <v>3262</v>
      </c>
      <c r="J89" s="52">
        <f t="shared" si="12"/>
        <v>6701</v>
      </c>
      <c r="K89" s="51">
        <f>ROUND('[2]Pop tot et prov'!$Q$20*([2]RUTANA!B17/[2]RUTANA!$D$22),0)</f>
        <v>3505</v>
      </c>
      <c r="L89" s="51">
        <f>ROUND('[2]Pop tot et prov'!$Q$20*([2]RUTANA!C17/[2]RUTANA!$D$22),0)</f>
        <v>3324</v>
      </c>
      <c r="M89" s="52">
        <f t="shared" si="13"/>
        <v>6829</v>
      </c>
    </row>
    <row r="90" spans="1:13">
      <c r="A90" s="56" t="s">
        <v>36</v>
      </c>
      <c r="B90" s="51">
        <f>ROUND('[2]Pop tot et prov'!$Q$17*([2]RUTANA!B18/[2]RUTANA!$D$22),0)</f>
        <v>2411</v>
      </c>
      <c r="C90" s="51">
        <f>ROUND('[2]Pop tot et prov'!$Q$17*([2]RUTANA!C18/[2]RUTANA!$D$22),0)</f>
        <v>2333</v>
      </c>
      <c r="D90" s="52">
        <f t="shared" si="10"/>
        <v>4744</v>
      </c>
      <c r="E90" s="51">
        <f>ROUND('[2]Pop tot et prov'!$Q$18*([2]RUTANA!B18/[2]RUTANA!$D$22),0)</f>
        <v>2465</v>
      </c>
      <c r="F90" s="51">
        <f>ROUND('[2]Pop tot et prov'!$Q$18*([2]RUTANA!C18/[2]RUTANA!$D$22),0)</f>
        <v>2385</v>
      </c>
      <c r="G90" s="52">
        <f t="shared" si="11"/>
        <v>4850</v>
      </c>
      <c r="H90" s="51">
        <f>ROUND('[2]Pop tot et prov'!$Q$19*([2]RUTANA!B18/[2]RUTANA!$D$22),0)</f>
        <v>2516</v>
      </c>
      <c r="I90" s="51">
        <f>ROUND('[2]Pop tot et prov'!$Q$19*([2]RUTANA!C18/[2]RUTANA!$D$22),0)</f>
        <v>2434</v>
      </c>
      <c r="J90" s="52">
        <f t="shared" si="12"/>
        <v>4950</v>
      </c>
      <c r="K90" s="51">
        <f>ROUND('[2]Pop tot et prov'!$Q$20*([2]RUTANA!B18/[2]RUTANA!$D$22),0)</f>
        <v>2563</v>
      </c>
      <c r="L90" s="51">
        <f>ROUND('[2]Pop tot et prov'!$Q$20*([2]RUTANA!C18/[2]RUTANA!$D$22),0)</f>
        <v>2481</v>
      </c>
      <c r="M90" s="52">
        <f t="shared" si="13"/>
        <v>5044</v>
      </c>
    </row>
    <row r="91" spans="1:13">
      <c r="A91" s="56" t="s">
        <v>37</v>
      </c>
      <c r="B91" s="51">
        <f>ROUND('[2]Pop tot et prov'!$Q$17*([2]RUTANA!B19/[2]RUTANA!$D$22),0)</f>
        <v>1660</v>
      </c>
      <c r="C91" s="51">
        <f>ROUND('[2]Pop tot et prov'!$Q$17*([2]RUTANA!C19/[2]RUTANA!$D$22),0)</f>
        <v>1685</v>
      </c>
      <c r="D91" s="52">
        <f t="shared" si="10"/>
        <v>3345</v>
      </c>
      <c r="E91" s="51">
        <f>ROUND('[2]Pop tot et prov'!$Q$18*([2]RUTANA!B19/[2]RUTANA!$D$22),0)</f>
        <v>1697</v>
      </c>
      <c r="F91" s="51">
        <f>ROUND('[2]Pop tot et prov'!$Q$18*([2]RUTANA!C19/[2]RUTANA!$D$22),0)</f>
        <v>1723</v>
      </c>
      <c r="G91" s="52">
        <f t="shared" si="11"/>
        <v>3420</v>
      </c>
      <c r="H91" s="51">
        <f>ROUND('[2]Pop tot et prov'!$Q$19*([2]RUTANA!B19/[2]RUTANA!$D$22),0)</f>
        <v>1732</v>
      </c>
      <c r="I91" s="51">
        <f>ROUND('[2]Pop tot et prov'!$Q$19*([2]RUTANA!C19/[2]RUTANA!$D$22),0)</f>
        <v>1758</v>
      </c>
      <c r="J91" s="52">
        <f t="shared" si="12"/>
        <v>3490</v>
      </c>
      <c r="K91" s="51">
        <f>ROUND('[2]Pop tot et prov'!$Q$20*([2]RUTANA!B19/[2]RUTANA!$D$22),0)</f>
        <v>1765</v>
      </c>
      <c r="L91" s="51">
        <f>ROUND('[2]Pop tot et prov'!$Q$20*([2]RUTANA!C19/[2]RUTANA!$D$22),0)</f>
        <v>1792</v>
      </c>
      <c r="M91" s="52">
        <f t="shared" si="13"/>
        <v>3557</v>
      </c>
    </row>
    <row r="92" spans="1:13">
      <c r="A92" s="56" t="s">
        <v>38</v>
      </c>
      <c r="B92" s="51">
        <f>ROUND('[2]Pop tot et prov'!$Q$17*([2]RUTANA!B20/[2]RUTANA!$D$22),0)</f>
        <v>1044</v>
      </c>
      <c r="C92" s="51">
        <f>ROUND('[2]Pop tot et prov'!$Q$17*([2]RUTANA!C20/[2]RUTANA!$D$22),0)</f>
        <v>1184</v>
      </c>
      <c r="D92" s="52">
        <f t="shared" si="10"/>
        <v>2228</v>
      </c>
      <c r="E92" s="51">
        <f>ROUND('[2]Pop tot et prov'!$Q$18*([2]RUTANA!B20/[2]RUTANA!$D$22),0)</f>
        <v>1068</v>
      </c>
      <c r="F92" s="51">
        <f>ROUND('[2]Pop tot et prov'!$Q$18*([2]RUTANA!C20/[2]RUTANA!$D$22),0)</f>
        <v>1210</v>
      </c>
      <c r="G92" s="52">
        <f t="shared" si="11"/>
        <v>2278</v>
      </c>
      <c r="H92" s="51">
        <f>ROUND('[2]Pop tot et prov'!$Q$19*([2]RUTANA!B20/[2]RUTANA!$D$22),0)</f>
        <v>1090</v>
      </c>
      <c r="I92" s="51">
        <f>ROUND('[2]Pop tot et prov'!$Q$19*([2]RUTANA!C20/[2]RUTANA!$D$22),0)</f>
        <v>1235</v>
      </c>
      <c r="J92" s="52">
        <f t="shared" si="12"/>
        <v>2325</v>
      </c>
      <c r="K92" s="51">
        <f>ROUND('[2]Pop tot et prov'!$Q$20*([2]RUTANA!B20/[2]RUTANA!$D$22),0)</f>
        <v>1111</v>
      </c>
      <c r="L92" s="51">
        <f>ROUND('[2]Pop tot et prov'!$Q$20*([2]RUTANA!C20/[2]RUTANA!$D$22),0)</f>
        <v>1259</v>
      </c>
      <c r="M92" s="52">
        <f t="shared" si="13"/>
        <v>2370</v>
      </c>
    </row>
    <row r="93" spans="1:13">
      <c r="A93" s="56" t="s">
        <v>39</v>
      </c>
      <c r="B93" s="51">
        <f>ROUND('[2]Pop tot et prov'!$Q$17*([2]RUTANA!B21/[2]RUTANA!$D$22),0)</f>
        <v>1990</v>
      </c>
      <c r="C93" s="51">
        <f>ROUND('[2]Pop tot et prov'!$Q$17*([2]RUTANA!C21/[2]RUTANA!$D$22),0)</f>
        <v>2242</v>
      </c>
      <c r="D93" s="52">
        <f t="shared" si="10"/>
        <v>4232</v>
      </c>
      <c r="E93" s="51">
        <f>ROUND('[2]Pop tot et prov'!$Q$18*([2]RUTANA!B21/[2]RUTANA!$D$22),0)</f>
        <v>2035</v>
      </c>
      <c r="F93" s="51">
        <f>ROUND('[2]Pop tot et prov'!$Q$18*([2]RUTANA!C21/[2]RUTANA!$D$22),0)</f>
        <v>2292</v>
      </c>
      <c r="G93" s="52">
        <f t="shared" si="11"/>
        <v>4327</v>
      </c>
      <c r="H93" s="51">
        <f>ROUND('[2]Pop tot et prov'!$Q$19*([2]RUTANA!B21/[2]RUTANA!$D$22),0)</f>
        <v>2077</v>
      </c>
      <c r="I93" s="51">
        <f>ROUND('[2]Pop tot et prov'!$Q$19*([2]RUTANA!C21/[2]RUTANA!$D$22),0)</f>
        <v>2340</v>
      </c>
      <c r="J93" s="52">
        <f t="shared" si="12"/>
        <v>4417</v>
      </c>
      <c r="K93" s="51">
        <f>ROUND('[2]Pop tot et prov'!$Q$20*([2]RUTANA!B21/[2]RUTANA!$D$22),0)</f>
        <v>2116</v>
      </c>
      <c r="L93" s="51">
        <f>ROUND('[2]Pop tot et prov'!$Q$20*([2]RUTANA!C21/[2]RUTANA!$D$22),0)</f>
        <v>2384</v>
      </c>
      <c r="M93" s="52">
        <f t="shared" si="13"/>
        <v>4500</v>
      </c>
    </row>
    <row r="94" spans="1:13">
      <c r="A94" s="49" t="s">
        <v>20</v>
      </c>
      <c r="B94" s="51">
        <f>SUM(B77:B93)</f>
        <v>226732</v>
      </c>
      <c r="C94" s="55">
        <f>SUM(C77:C93)</f>
        <v>237722</v>
      </c>
      <c r="D94" s="52">
        <f t="shared" si="10"/>
        <v>464454</v>
      </c>
      <c r="E94" s="51">
        <f>SUM(E77:E93)</f>
        <v>231799</v>
      </c>
      <c r="F94" s="55">
        <f>SUM(F77:F93)</f>
        <v>243036</v>
      </c>
      <c r="G94" s="52">
        <f t="shared" si="11"/>
        <v>474835</v>
      </c>
      <c r="H94" s="51">
        <f>SUM(H77:H93)</f>
        <v>236600</v>
      </c>
      <c r="I94" s="55">
        <f>SUM(I77:I93)</f>
        <v>248069</v>
      </c>
      <c r="J94" s="52">
        <f t="shared" si="12"/>
        <v>484669</v>
      </c>
      <c r="K94" s="51">
        <f>SUM(K77:K93)</f>
        <v>241108</v>
      </c>
      <c r="L94" s="55">
        <f>SUM(L77:L93)</f>
        <v>252797</v>
      </c>
      <c r="M94" s="52">
        <f t="shared" si="13"/>
        <v>493905</v>
      </c>
    </row>
    <row r="95" spans="1:13">
      <c r="A95" s="24"/>
      <c r="B95" s="8"/>
      <c r="C95" s="8"/>
      <c r="D95" s="8"/>
      <c r="E95" s="8"/>
      <c r="F95" s="8"/>
      <c r="G95" s="8"/>
      <c r="H95" s="8"/>
      <c r="I95" s="8"/>
      <c r="J95" s="8"/>
    </row>
    <row r="96" spans="1:13">
      <c r="A96" s="24"/>
      <c r="B96" s="8"/>
      <c r="C96" s="8"/>
      <c r="D96" s="8"/>
      <c r="E96" s="8"/>
      <c r="F96" s="8"/>
      <c r="G96" s="8"/>
      <c r="H96" s="8"/>
      <c r="I96" s="8"/>
      <c r="J96" s="8"/>
    </row>
    <row r="97" spans="1:13">
      <c r="A97" s="24"/>
      <c r="B97" s="8"/>
      <c r="C97" s="8"/>
      <c r="D97" s="8"/>
      <c r="E97" s="8"/>
      <c r="F97" s="8"/>
      <c r="G97" s="8"/>
      <c r="H97" s="8"/>
      <c r="I97" s="8"/>
      <c r="J97" s="8"/>
    </row>
    <row r="98" spans="1:13">
      <c r="A98" s="24"/>
      <c r="B98" s="8"/>
      <c r="C98" s="8"/>
      <c r="D98" s="8"/>
      <c r="E98" s="8"/>
      <c r="F98" s="8"/>
      <c r="G98" s="8"/>
      <c r="H98" s="8"/>
      <c r="I98" s="8"/>
      <c r="J98" s="8"/>
    </row>
    <row r="99" spans="1:13">
      <c r="A99" s="24"/>
      <c r="B99" s="8"/>
      <c r="C99" s="8"/>
      <c r="D99" s="8"/>
      <c r="E99" s="8"/>
      <c r="F99" s="8"/>
      <c r="G99" s="8"/>
      <c r="H99" s="8"/>
      <c r="I99" s="8"/>
      <c r="J99" s="8"/>
    </row>
    <row r="100" spans="1:13">
      <c r="A100" s="24"/>
      <c r="B100" s="8"/>
      <c r="C100" s="8"/>
      <c r="D100" s="8"/>
      <c r="E100" s="8"/>
      <c r="F100" s="8"/>
      <c r="G100" s="8"/>
      <c r="H100" s="8"/>
      <c r="I100" s="8"/>
      <c r="J100" s="8"/>
    </row>
    <row r="101" spans="1:13">
      <c r="A101" s="24"/>
      <c r="B101" s="8"/>
      <c r="C101" s="8"/>
      <c r="D101" s="8"/>
      <c r="E101" s="8"/>
      <c r="F101" s="8"/>
      <c r="G101" s="8"/>
      <c r="H101" s="8"/>
      <c r="I101" s="8"/>
      <c r="J101" s="8"/>
    </row>
    <row r="102" spans="1:13">
      <c r="A102" s="24"/>
      <c r="B102" s="8"/>
      <c r="C102" s="8"/>
      <c r="D102" s="8"/>
      <c r="E102" s="8"/>
      <c r="F102" s="8"/>
      <c r="G102" s="8"/>
      <c r="H102" s="8"/>
      <c r="I102" s="8"/>
      <c r="J102" s="8"/>
    </row>
    <row r="103" spans="1:13">
      <c r="A103" s="7" t="s">
        <v>66</v>
      </c>
      <c r="B103" s="44"/>
      <c r="C103" s="7"/>
      <c r="D103" s="7"/>
      <c r="E103" s="7"/>
      <c r="F103" s="7"/>
      <c r="G103" s="7"/>
      <c r="H103" s="7"/>
      <c r="I103" s="7"/>
      <c r="J103" s="7"/>
    </row>
    <row r="104" spans="1:13">
      <c r="A104" s="24"/>
      <c r="B104" s="8"/>
      <c r="C104" s="8"/>
      <c r="D104" s="8"/>
      <c r="E104" s="8"/>
      <c r="F104" s="8"/>
      <c r="G104" s="8"/>
      <c r="H104" s="8"/>
      <c r="I104" s="8"/>
      <c r="J104" s="8"/>
    </row>
    <row r="105" spans="1:13">
      <c r="A105" s="118" t="s">
        <v>21</v>
      </c>
      <c r="B105" s="113">
        <v>2024</v>
      </c>
      <c r="C105" s="114"/>
      <c r="D105" s="115"/>
      <c r="E105" s="108">
        <v>2025</v>
      </c>
      <c r="F105" s="108"/>
      <c r="G105" s="108"/>
      <c r="H105" s="108">
        <v>2026</v>
      </c>
      <c r="I105" s="108"/>
      <c r="J105" s="108"/>
      <c r="K105" s="108">
        <v>2027</v>
      </c>
      <c r="L105" s="108"/>
      <c r="M105" s="108"/>
    </row>
    <row r="106" spans="1:13">
      <c r="A106" s="118"/>
      <c r="B106" s="80" t="s">
        <v>57</v>
      </c>
      <c r="C106" s="80" t="s">
        <v>58</v>
      </c>
      <c r="D106" s="80" t="s">
        <v>59</v>
      </c>
      <c r="E106" s="80" t="s">
        <v>57</v>
      </c>
      <c r="F106" s="80" t="s">
        <v>58</v>
      </c>
      <c r="G106" s="80" t="s">
        <v>59</v>
      </c>
      <c r="H106" s="80" t="s">
        <v>57</v>
      </c>
      <c r="I106" s="80" t="s">
        <v>58</v>
      </c>
      <c r="J106" s="80" t="s">
        <v>59</v>
      </c>
      <c r="K106" s="80" t="s">
        <v>57</v>
      </c>
      <c r="L106" s="80" t="s">
        <v>58</v>
      </c>
      <c r="M106" s="80" t="s">
        <v>59</v>
      </c>
    </row>
    <row r="107" spans="1:13">
      <c r="A107" s="56" t="s">
        <v>23</v>
      </c>
      <c r="B107" s="51">
        <f>ROUND('[2]Pop tot et prov'!$Q$21*([2]RUTANA!B5/[2]RUTANA!$D$22),0)</f>
        <v>45170</v>
      </c>
      <c r="C107" s="51">
        <f>ROUND('[2]Pop tot et prov'!$Q$21*([2]RUTANA!C5/[2]RUTANA!$D$22),0)</f>
        <v>46098</v>
      </c>
      <c r="D107" s="52">
        <f t="shared" ref="D107:D124" si="14">SUM(B107:C107)</f>
        <v>91268</v>
      </c>
      <c r="E107" s="51">
        <f>ROUND('[2]Pop tot et prov'!$Q$22*([2]RUTANA!B5/[2]RUTANA!$D$22),0)</f>
        <v>45884</v>
      </c>
      <c r="F107" s="51">
        <f>ROUND('[2]Pop tot et prov'!$Q$22*([2]RUTANA!C5/[2]RUTANA!$D$22),0)</f>
        <v>46827</v>
      </c>
      <c r="G107" s="52">
        <f t="shared" ref="G107:G124" si="15">SUM(E107:F107)</f>
        <v>92711</v>
      </c>
      <c r="H107" s="51">
        <f>ROUND('[2]Pop tot et prov'!$Q$23*([2]RUTANA!B5/[2]RUTANA!$D$22),0)</f>
        <v>46623</v>
      </c>
      <c r="I107" s="51">
        <f>ROUND('[2]Pop tot et prov'!$Q$23*([2]RUTANA!C5/[2]RUTANA!$D$22),0)</f>
        <v>47581</v>
      </c>
      <c r="J107" s="52">
        <f t="shared" ref="J107:J124" si="16">SUM(H107:I107)</f>
        <v>94204</v>
      </c>
      <c r="K107" s="51">
        <f>ROUND('[2]Pop tot et prov'!$Q$24*([2]RUTANA!B5/[2]RUTANA!$D$22),0)</f>
        <v>47383</v>
      </c>
      <c r="L107" s="51">
        <f>ROUND('[2]Pop tot et prov'!$Q$24*([2]RUTANA!C5/[2]RUTANA!$D$22),0)</f>
        <v>48357</v>
      </c>
      <c r="M107" s="52">
        <f t="shared" ref="M107:M124" si="17">SUM(K107:L107)</f>
        <v>95740</v>
      </c>
    </row>
    <row r="108" spans="1:13">
      <c r="A108" s="56" t="s">
        <v>24</v>
      </c>
      <c r="B108" s="51">
        <f>ROUND('[2]Pop tot et prov'!$Q$21*([2]RUTANA!B6/[2]RUTANA!$D$22),0)</f>
        <v>38554</v>
      </c>
      <c r="C108" s="51">
        <f>ROUND('[2]Pop tot et prov'!$Q$21*([2]RUTANA!C6/[2]RUTANA!$D$22),0)</f>
        <v>40118</v>
      </c>
      <c r="D108" s="52">
        <f t="shared" si="14"/>
        <v>78672</v>
      </c>
      <c r="E108" s="51">
        <f>ROUND('[2]Pop tot et prov'!$Q$22*([2]RUTANA!B6/[2]RUTANA!$D$22),0)</f>
        <v>39163</v>
      </c>
      <c r="F108" s="51">
        <f>ROUND('[2]Pop tot et prov'!$Q$22*([2]RUTANA!C6/[2]RUTANA!$D$22),0)</f>
        <v>40752</v>
      </c>
      <c r="G108" s="52">
        <f t="shared" si="15"/>
        <v>79915</v>
      </c>
      <c r="H108" s="51">
        <f>ROUND('[2]Pop tot et prov'!$Q$23*([2]RUTANA!B6/[2]RUTANA!$D$22),0)</f>
        <v>39794</v>
      </c>
      <c r="I108" s="51">
        <f>ROUND('[2]Pop tot et prov'!$Q$23*([2]RUTANA!C6/[2]RUTANA!$D$22),0)</f>
        <v>41408</v>
      </c>
      <c r="J108" s="52">
        <f t="shared" si="16"/>
        <v>81202</v>
      </c>
      <c r="K108" s="51">
        <f>ROUND('[2]Pop tot et prov'!$Q$24*([2]RUTANA!B6/[2]RUTANA!$D$22),0)</f>
        <v>40443</v>
      </c>
      <c r="L108" s="51">
        <f>ROUND('[2]Pop tot et prov'!$Q$24*([2]RUTANA!C6/[2]RUTANA!$D$22),0)</f>
        <v>42083</v>
      </c>
      <c r="M108" s="52">
        <f t="shared" si="17"/>
        <v>82526</v>
      </c>
    </row>
    <row r="109" spans="1:13">
      <c r="A109" s="56" t="s">
        <v>25</v>
      </c>
      <c r="B109" s="51">
        <f>ROUND('[2]Pop tot et prov'!$Q$21*([2]RUTANA!B7/[2]RUTANA!$D$22),0)</f>
        <v>32133</v>
      </c>
      <c r="C109" s="51">
        <f>ROUND('[2]Pop tot et prov'!$Q$21*([2]RUTANA!C7/[2]RUTANA!$D$22),0)</f>
        <v>34239</v>
      </c>
      <c r="D109" s="52">
        <f t="shared" si="14"/>
        <v>66372</v>
      </c>
      <c r="E109" s="51">
        <f>ROUND('[2]Pop tot et prov'!$Q$22*([2]RUTANA!B7/[2]RUTANA!$D$22),0)</f>
        <v>32640</v>
      </c>
      <c r="F109" s="51">
        <f>ROUND('[2]Pop tot et prov'!$Q$22*([2]RUTANA!C7/[2]RUTANA!$D$22),0)</f>
        <v>34780</v>
      </c>
      <c r="G109" s="52">
        <f t="shared" si="15"/>
        <v>67420</v>
      </c>
      <c r="H109" s="51">
        <f>ROUND('[2]Pop tot et prov'!$Q$23*([2]RUTANA!B7/[2]RUTANA!$D$22),0)</f>
        <v>33166</v>
      </c>
      <c r="I109" s="51">
        <f>ROUND('[2]Pop tot et prov'!$Q$23*([2]RUTANA!C7/[2]RUTANA!$D$22),0)</f>
        <v>35341</v>
      </c>
      <c r="J109" s="52">
        <f t="shared" si="16"/>
        <v>68507</v>
      </c>
      <c r="K109" s="51">
        <f>ROUND('[2]Pop tot et prov'!$Q$24*([2]RUTANA!B7/[2]RUTANA!$D$22),0)</f>
        <v>33707</v>
      </c>
      <c r="L109" s="51">
        <f>ROUND('[2]Pop tot et prov'!$Q$24*([2]RUTANA!C7/[2]RUTANA!$D$22),0)</f>
        <v>35917</v>
      </c>
      <c r="M109" s="52">
        <f t="shared" si="17"/>
        <v>69624</v>
      </c>
    </row>
    <row r="110" spans="1:13">
      <c r="A110" s="56" t="s">
        <v>26</v>
      </c>
      <c r="B110" s="51">
        <f>ROUND('[2]Pop tot et prov'!$Q$21*([2]RUTANA!B8/[2]RUTANA!$D$22),0)</f>
        <v>26698</v>
      </c>
      <c r="C110" s="51">
        <f>ROUND('[2]Pop tot et prov'!$Q$21*([2]RUTANA!C8/[2]RUTANA!$D$22),0)</f>
        <v>28879</v>
      </c>
      <c r="D110" s="52">
        <f t="shared" si="14"/>
        <v>55577</v>
      </c>
      <c r="E110" s="51">
        <f>ROUND('[2]Pop tot et prov'!$Q$22*([2]RUTANA!B8/[2]RUTANA!$D$22),0)</f>
        <v>27120</v>
      </c>
      <c r="F110" s="51">
        <f>ROUND('[2]Pop tot et prov'!$Q$22*([2]RUTANA!C8/[2]RUTANA!$D$22),0)</f>
        <v>29336</v>
      </c>
      <c r="G110" s="52">
        <f t="shared" si="15"/>
        <v>56456</v>
      </c>
      <c r="H110" s="51">
        <f>ROUND('[2]Pop tot et prov'!$Q$23*([2]RUTANA!B8/[2]RUTANA!$D$22),0)</f>
        <v>27556</v>
      </c>
      <c r="I110" s="51">
        <f>ROUND('[2]Pop tot et prov'!$Q$23*([2]RUTANA!C8/[2]RUTANA!$D$22),0)</f>
        <v>29808</v>
      </c>
      <c r="J110" s="52">
        <f t="shared" si="16"/>
        <v>57364</v>
      </c>
      <c r="K110" s="51">
        <f>ROUND('[2]Pop tot et prov'!$Q$24*([2]RUTANA!B8/[2]RUTANA!$D$22),0)</f>
        <v>28006</v>
      </c>
      <c r="L110" s="51">
        <f>ROUND('[2]Pop tot et prov'!$Q$24*([2]RUTANA!C8/[2]RUTANA!$D$22),0)</f>
        <v>30294</v>
      </c>
      <c r="M110" s="52">
        <f t="shared" si="17"/>
        <v>58300</v>
      </c>
    </row>
    <row r="111" spans="1:13">
      <c r="A111" s="56" t="s">
        <v>27</v>
      </c>
      <c r="B111" s="51">
        <f>ROUND('[2]Pop tot et prov'!$Q$21*([2]RUTANA!B9/[2]RUTANA!$D$22),0)</f>
        <v>21334</v>
      </c>
      <c r="C111" s="51">
        <f>ROUND('[2]Pop tot et prov'!$Q$21*([2]RUTANA!C9/[2]RUTANA!$D$22),0)</f>
        <v>23449</v>
      </c>
      <c r="D111" s="52">
        <f t="shared" si="14"/>
        <v>44783</v>
      </c>
      <c r="E111" s="51">
        <f>ROUND('[2]Pop tot et prov'!$Q$22*([2]RUTANA!B9/[2]RUTANA!$D$22),0)</f>
        <v>21671</v>
      </c>
      <c r="F111" s="51">
        <f>ROUND('[2]Pop tot et prov'!$Q$22*([2]RUTANA!C9/[2]RUTANA!$D$22),0)</f>
        <v>23820</v>
      </c>
      <c r="G111" s="52">
        <f t="shared" si="15"/>
        <v>45491</v>
      </c>
      <c r="H111" s="51">
        <f>ROUND('[2]Pop tot et prov'!$Q$23*([2]RUTANA!B9/[2]RUTANA!$D$22),0)</f>
        <v>22020</v>
      </c>
      <c r="I111" s="51">
        <f>ROUND('[2]Pop tot et prov'!$Q$23*([2]RUTANA!C9/[2]RUTANA!$D$22),0)</f>
        <v>24204</v>
      </c>
      <c r="J111" s="52">
        <f t="shared" si="16"/>
        <v>46224</v>
      </c>
      <c r="K111" s="51">
        <f>ROUND('[2]Pop tot et prov'!$Q$24*([2]RUTANA!B9/[2]RUTANA!$D$22),0)</f>
        <v>22379</v>
      </c>
      <c r="L111" s="51">
        <f>ROUND('[2]Pop tot et prov'!$Q$24*([2]RUTANA!C9/[2]RUTANA!$D$22),0)</f>
        <v>24598</v>
      </c>
      <c r="M111" s="52">
        <f t="shared" si="17"/>
        <v>46977</v>
      </c>
    </row>
    <row r="112" spans="1:13">
      <c r="A112" s="56" t="s">
        <v>28</v>
      </c>
      <c r="B112" s="51">
        <f>ROUND('[2]Pop tot et prov'!$Q$21*([2]RUTANA!B10/[2]RUTANA!$D$22),0)</f>
        <v>17327</v>
      </c>
      <c r="C112" s="51">
        <f>ROUND('[2]Pop tot et prov'!$Q$21*([2]RUTANA!C10/[2]RUTANA!$D$22),0)</f>
        <v>19051</v>
      </c>
      <c r="D112" s="52">
        <f t="shared" si="14"/>
        <v>36378</v>
      </c>
      <c r="E112" s="51">
        <f>ROUND('[2]Pop tot et prov'!$Q$22*([2]RUTANA!B10/[2]RUTANA!$D$22),0)</f>
        <v>17601</v>
      </c>
      <c r="F112" s="51">
        <f>ROUND('[2]Pop tot et prov'!$Q$22*([2]RUTANA!C10/[2]RUTANA!$D$22),0)</f>
        <v>19352</v>
      </c>
      <c r="G112" s="52">
        <f t="shared" si="15"/>
        <v>36953</v>
      </c>
      <c r="H112" s="51">
        <f>ROUND('[2]Pop tot et prov'!$Q$23*([2]RUTANA!B10/[2]RUTANA!$D$22),0)</f>
        <v>17885</v>
      </c>
      <c r="I112" s="51">
        <f>ROUND('[2]Pop tot et prov'!$Q$23*([2]RUTANA!C10/[2]RUTANA!$D$22),0)</f>
        <v>19664</v>
      </c>
      <c r="J112" s="52">
        <f t="shared" si="16"/>
        <v>37549</v>
      </c>
      <c r="K112" s="51">
        <f>ROUND('[2]Pop tot et prov'!$Q$24*([2]RUTANA!B10/[2]RUTANA!$D$22),0)</f>
        <v>18176</v>
      </c>
      <c r="L112" s="51">
        <f>ROUND('[2]Pop tot et prov'!$Q$24*([2]RUTANA!C10/[2]RUTANA!$D$22),0)</f>
        <v>19984</v>
      </c>
      <c r="M112" s="52">
        <f t="shared" si="17"/>
        <v>38160</v>
      </c>
    </row>
    <row r="113" spans="1:13">
      <c r="A113" s="56" t="s">
        <v>29</v>
      </c>
      <c r="B113" s="51">
        <f>ROUND('[2]Pop tot et prov'!$Q$21*([2]RUTANA!B11/[2]RUTANA!$D$22),0)</f>
        <v>13579</v>
      </c>
      <c r="C113" s="51">
        <f>ROUND('[2]Pop tot et prov'!$Q$21*([2]RUTANA!C11/[2]RUTANA!$D$22),0)</f>
        <v>14672</v>
      </c>
      <c r="D113" s="52">
        <f t="shared" si="14"/>
        <v>28251</v>
      </c>
      <c r="E113" s="51">
        <f>ROUND('[2]Pop tot et prov'!$Q$22*([2]RUTANA!B11/[2]RUTANA!$D$22),0)</f>
        <v>13794</v>
      </c>
      <c r="F113" s="51">
        <f>ROUND('[2]Pop tot et prov'!$Q$22*([2]RUTANA!C11/[2]RUTANA!$D$22),0)</f>
        <v>14904</v>
      </c>
      <c r="G113" s="52">
        <f t="shared" si="15"/>
        <v>28698</v>
      </c>
      <c r="H113" s="51">
        <f>ROUND('[2]Pop tot et prov'!$Q$23*([2]RUTANA!B11/[2]RUTANA!$D$22),0)</f>
        <v>14016</v>
      </c>
      <c r="I113" s="51">
        <f>ROUND('[2]Pop tot et prov'!$Q$23*([2]RUTANA!C11/[2]RUTANA!$D$22),0)</f>
        <v>15144</v>
      </c>
      <c r="J113" s="52">
        <f t="shared" si="16"/>
        <v>29160</v>
      </c>
      <c r="K113" s="51">
        <f>ROUND('[2]Pop tot et prov'!$Q$24*([2]RUTANA!B11/[2]RUTANA!$D$22),0)</f>
        <v>14244</v>
      </c>
      <c r="L113" s="51">
        <f>ROUND('[2]Pop tot et prov'!$Q$24*([2]RUTANA!C11/[2]RUTANA!$D$22),0)</f>
        <v>15391</v>
      </c>
      <c r="M113" s="52">
        <f t="shared" si="17"/>
        <v>29635</v>
      </c>
    </row>
    <row r="114" spans="1:13">
      <c r="A114" s="56" t="s">
        <v>30</v>
      </c>
      <c r="B114" s="51">
        <f>ROUND('[2]Pop tot et prov'!$Q$21*([2]RUTANA!B12/[2]RUTANA!$D$22),0)</f>
        <v>11124</v>
      </c>
      <c r="C114" s="51">
        <f>ROUND('[2]Pop tot et prov'!$Q$21*([2]RUTANA!C12/[2]RUTANA!$D$22),0)</f>
        <v>11748</v>
      </c>
      <c r="D114" s="52">
        <f t="shared" si="14"/>
        <v>22872</v>
      </c>
      <c r="E114" s="51">
        <f>ROUND('[2]Pop tot et prov'!$Q$22*([2]RUTANA!B12/[2]RUTANA!$D$22),0)</f>
        <v>11300</v>
      </c>
      <c r="F114" s="51">
        <f>ROUND('[2]Pop tot et prov'!$Q$22*([2]RUTANA!C12/[2]RUTANA!$D$22),0)</f>
        <v>11934</v>
      </c>
      <c r="G114" s="52">
        <f t="shared" si="15"/>
        <v>23234</v>
      </c>
      <c r="H114" s="51">
        <f>ROUND('[2]Pop tot et prov'!$Q$23*([2]RUTANA!B12/[2]RUTANA!$D$22),0)</f>
        <v>11482</v>
      </c>
      <c r="I114" s="51">
        <f>ROUND('[2]Pop tot et prov'!$Q$23*([2]RUTANA!C12/[2]RUTANA!$D$22),0)</f>
        <v>12126</v>
      </c>
      <c r="J114" s="52">
        <f t="shared" si="16"/>
        <v>23608</v>
      </c>
      <c r="K114" s="51">
        <f>ROUND('[2]Pop tot et prov'!$Q$24*([2]RUTANA!B12/[2]RUTANA!$D$22),0)</f>
        <v>11669</v>
      </c>
      <c r="L114" s="51">
        <f>ROUND('[2]Pop tot et prov'!$Q$24*([2]RUTANA!C12/[2]RUTANA!$D$22),0)</f>
        <v>12323</v>
      </c>
      <c r="M114" s="52">
        <f t="shared" si="17"/>
        <v>23992</v>
      </c>
    </row>
    <row r="115" spans="1:13">
      <c r="A115" s="56" t="s">
        <v>31</v>
      </c>
      <c r="B115" s="51">
        <f>ROUND('[2]Pop tot et prov'!$Q$21*([2]RUTANA!B13/[2]RUTANA!$D$22),0)</f>
        <v>9285</v>
      </c>
      <c r="C115" s="51">
        <f>ROUND('[2]Pop tot et prov'!$Q$21*([2]RUTANA!C13/[2]RUTANA!$D$22),0)</f>
        <v>9379</v>
      </c>
      <c r="D115" s="52">
        <f t="shared" si="14"/>
        <v>18664</v>
      </c>
      <c r="E115" s="51">
        <f>ROUND('[2]Pop tot et prov'!$Q$22*([2]RUTANA!B13/[2]RUTANA!$D$22),0)</f>
        <v>9432</v>
      </c>
      <c r="F115" s="51">
        <f>ROUND('[2]Pop tot et prov'!$Q$22*([2]RUTANA!C13/[2]RUTANA!$D$22),0)</f>
        <v>9527</v>
      </c>
      <c r="G115" s="52">
        <f t="shared" si="15"/>
        <v>18959</v>
      </c>
      <c r="H115" s="51">
        <f>ROUND('[2]Pop tot et prov'!$Q$23*([2]RUTANA!B13/[2]RUTANA!$D$22),0)</f>
        <v>9584</v>
      </c>
      <c r="I115" s="51">
        <f>ROUND('[2]Pop tot et prov'!$Q$23*([2]RUTANA!C13/[2]RUTANA!$D$22),0)</f>
        <v>9680</v>
      </c>
      <c r="J115" s="52">
        <f t="shared" si="16"/>
        <v>19264</v>
      </c>
      <c r="K115" s="51">
        <f>ROUND('[2]Pop tot et prov'!$Q$24*([2]RUTANA!B13/[2]RUTANA!$D$22),0)</f>
        <v>9740</v>
      </c>
      <c r="L115" s="51">
        <f>ROUND('[2]Pop tot et prov'!$Q$24*([2]RUTANA!C13/[2]RUTANA!$D$22),0)</f>
        <v>9838</v>
      </c>
      <c r="M115" s="52">
        <f t="shared" si="17"/>
        <v>19578</v>
      </c>
    </row>
    <row r="116" spans="1:13">
      <c r="A116" s="56" t="s">
        <v>32</v>
      </c>
      <c r="B116" s="51">
        <f>ROUND('[2]Pop tot et prov'!$Q$21*([2]RUTANA!B14/[2]RUTANA!$D$22),0)</f>
        <v>7675</v>
      </c>
      <c r="C116" s="51">
        <f>ROUND('[2]Pop tot et prov'!$Q$21*([2]RUTANA!C14/[2]RUTANA!$D$22),0)</f>
        <v>7534</v>
      </c>
      <c r="D116" s="52">
        <f t="shared" si="14"/>
        <v>15209</v>
      </c>
      <c r="E116" s="51">
        <f>ROUND('[2]Pop tot et prov'!$Q$22*([2]RUTANA!B14/[2]RUTANA!$D$22),0)</f>
        <v>7797</v>
      </c>
      <c r="F116" s="51">
        <f>ROUND('[2]Pop tot et prov'!$Q$22*([2]RUTANA!C14/[2]RUTANA!$D$22),0)</f>
        <v>7653</v>
      </c>
      <c r="G116" s="52">
        <f t="shared" si="15"/>
        <v>15450</v>
      </c>
      <c r="H116" s="51">
        <f>ROUND('[2]Pop tot et prov'!$Q$23*([2]RUTANA!B14/[2]RUTANA!$D$22),0)</f>
        <v>7922</v>
      </c>
      <c r="I116" s="51">
        <f>ROUND('[2]Pop tot et prov'!$Q$23*([2]RUTANA!C14/[2]RUTANA!$D$22),0)</f>
        <v>7776</v>
      </c>
      <c r="J116" s="52">
        <f t="shared" si="16"/>
        <v>15698</v>
      </c>
      <c r="K116" s="51">
        <f>ROUND('[2]Pop tot et prov'!$Q$24*([2]RUTANA!B14/[2]RUTANA!$D$22),0)</f>
        <v>8051</v>
      </c>
      <c r="L116" s="51">
        <f>ROUND('[2]Pop tot et prov'!$Q$24*([2]RUTANA!C14/[2]RUTANA!$D$22),0)</f>
        <v>7903</v>
      </c>
      <c r="M116" s="52">
        <f t="shared" si="17"/>
        <v>15954</v>
      </c>
    </row>
    <row r="117" spans="1:13">
      <c r="A117" s="56" t="s">
        <v>33</v>
      </c>
      <c r="B117" s="51">
        <f>ROUND('[2]Pop tot et prov'!$Q$21*([2]RUTANA!B15/[2]RUTANA!$D$22),0)</f>
        <v>6246</v>
      </c>
      <c r="C117" s="51">
        <f>ROUND('[2]Pop tot et prov'!$Q$21*([2]RUTANA!C15/[2]RUTANA!$D$22),0)</f>
        <v>5952</v>
      </c>
      <c r="D117" s="52">
        <f t="shared" si="14"/>
        <v>12198</v>
      </c>
      <c r="E117" s="51">
        <f>ROUND('[2]Pop tot et prov'!$Q$22*([2]RUTANA!B15/[2]RUTANA!$D$22),0)</f>
        <v>6345</v>
      </c>
      <c r="F117" s="51">
        <f>ROUND('[2]Pop tot et prov'!$Q$22*([2]RUTANA!C15/[2]RUTANA!$D$22),0)</f>
        <v>6047</v>
      </c>
      <c r="G117" s="52">
        <f t="shared" si="15"/>
        <v>12392</v>
      </c>
      <c r="H117" s="51">
        <f>ROUND('[2]Pop tot et prov'!$Q$23*([2]RUTANA!B15/[2]RUTANA!$D$22),0)</f>
        <v>6447</v>
      </c>
      <c r="I117" s="51">
        <f>ROUND('[2]Pop tot et prov'!$Q$23*([2]RUTANA!C15/[2]RUTANA!$D$22),0)</f>
        <v>6144</v>
      </c>
      <c r="J117" s="52">
        <f t="shared" si="16"/>
        <v>12591</v>
      </c>
      <c r="K117" s="51">
        <f>ROUND('[2]Pop tot et prov'!$Q$24*([2]RUTANA!B15/[2]RUTANA!$D$22),0)</f>
        <v>6552</v>
      </c>
      <c r="L117" s="51">
        <f>ROUND('[2]Pop tot et prov'!$Q$24*([2]RUTANA!C15/[2]RUTANA!$D$22),0)</f>
        <v>6244</v>
      </c>
      <c r="M117" s="52">
        <f t="shared" si="17"/>
        <v>12796</v>
      </c>
    </row>
    <row r="118" spans="1:13">
      <c r="A118" s="56" t="s">
        <v>34</v>
      </c>
      <c r="B118" s="51">
        <f>ROUND('[2]Pop tot et prov'!$Q$21*([2]RUTANA!B16/[2]RUTANA!$D$22),0)</f>
        <v>4930</v>
      </c>
      <c r="C118" s="51">
        <f>ROUND('[2]Pop tot et prov'!$Q$21*([2]RUTANA!C16/[2]RUTANA!$D$22),0)</f>
        <v>4644</v>
      </c>
      <c r="D118" s="52">
        <f t="shared" si="14"/>
        <v>9574</v>
      </c>
      <c r="E118" s="51">
        <f>ROUND('[2]Pop tot et prov'!$Q$22*([2]RUTANA!B16/[2]RUTANA!$D$22),0)</f>
        <v>5008</v>
      </c>
      <c r="F118" s="51">
        <f>ROUND('[2]Pop tot et prov'!$Q$22*([2]RUTANA!C16/[2]RUTANA!$D$22),0)</f>
        <v>4717</v>
      </c>
      <c r="G118" s="52">
        <f t="shared" si="15"/>
        <v>9725</v>
      </c>
      <c r="H118" s="51">
        <f>ROUND('[2]Pop tot et prov'!$Q$23*([2]RUTANA!B16/[2]RUTANA!$D$22),0)</f>
        <v>5089</v>
      </c>
      <c r="I118" s="51">
        <f>ROUND('[2]Pop tot et prov'!$Q$23*([2]RUTANA!C16/[2]RUTANA!$D$22),0)</f>
        <v>4793</v>
      </c>
      <c r="J118" s="52">
        <f t="shared" si="16"/>
        <v>9882</v>
      </c>
      <c r="K118" s="51">
        <f>ROUND('[2]Pop tot et prov'!$Q$24*([2]RUTANA!B16/[2]RUTANA!$D$22),0)</f>
        <v>5172</v>
      </c>
      <c r="L118" s="51">
        <f>ROUND('[2]Pop tot et prov'!$Q$24*([2]RUTANA!C16/[2]RUTANA!$D$22),0)</f>
        <v>4871</v>
      </c>
      <c r="M118" s="52">
        <f t="shared" si="17"/>
        <v>10043</v>
      </c>
    </row>
    <row r="119" spans="1:13">
      <c r="A119" s="56" t="s">
        <v>35</v>
      </c>
      <c r="B119" s="51">
        <f>ROUND('[2]Pop tot et prov'!$Q$21*([2]RUTANA!B17/[2]RUTANA!$D$22),0)</f>
        <v>3566</v>
      </c>
      <c r="C119" s="51">
        <f>ROUND('[2]Pop tot et prov'!$Q$21*([2]RUTANA!C17/[2]RUTANA!$D$22),0)</f>
        <v>3382</v>
      </c>
      <c r="D119" s="52">
        <f t="shared" si="14"/>
        <v>6948</v>
      </c>
      <c r="E119" s="51">
        <f>ROUND('[2]Pop tot et prov'!$Q$22*([2]RUTANA!B17/[2]RUTANA!$D$22),0)</f>
        <v>3622</v>
      </c>
      <c r="F119" s="51">
        <f>ROUND('[2]Pop tot et prov'!$Q$22*([2]RUTANA!C17/[2]RUTANA!$D$22),0)</f>
        <v>3436</v>
      </c>
      <c r="G119" s="52">
        <f t="shared" si="15"/>
        <v>7058</v>
      </c>
      <c r="H119" s="51">
        <f>ROUND('[2]Pop tot et prov'!$Q$23*([2]RUTANA!B17/[2]RUTANA!$D$22),0)</f>
        <v>3680</v>
      </c>
      <c r="I119" s="51">
        <f>ROUND('[2]Pop tot et prov'!$Q$23*([2]RUTANA!C17/[2]RUTANA!$D$22),0)</f>
        <v>3491</v>
      </c>
      <c r="J119" s="52">
        <f t="shared" si="16"/>
        <v>7171</v>
      </c>
      <c r="K119" s="51">
        <f>ROUND('[2]Pop tot et prov'!$Q$24*([2]RUTANA!B17/[2]RUTANA!$D$22),0)</f>
        <v>3740</v>
      </c>
      <c r="L119" s="51">
        <f>ROUND('[2]Pop tot et prov'!$Q$24*([2]RUTANA!C17/[2]RUTANA!$D$22),0)</f>
        <v>3548</v>
      </c>
      <c r="M119" s="52">
        <f t="shared" si="17"/>
        <v>7288</v>
      </c>
    </row>
    <row r="120" spans="1:13">
      <c r="A120" s="56" t="s">
        <v>36</v>
      </c>
      <c r="B120" s="51">
        <f>ROUND('[2]Pop tot et prov'!$Q$21*([2]RUTANA!B18/[2]RUTANA!$D$22),0)</f>
        <v>2608</v>
      </c>
      <c r="C120" s="51">
        <f>ROUND('[2]Pop tot et prov'!$Q$21*([2]RUTANA!C18/[2]RUTANA!$D$22),0)</f>
        <v>2524</v>
      </c>
      <c r="D120" s="52">
        <f t="shared" si="14"/>
        <v>5132</v>
      </c>
      <c r="E120" s="51">
        <f>ROUND('[2]Pop tot et prov'!$Q$22*([2]RUTANA!B18/[2]RUTANA!$D$22),0)</f>
        <v>2649</v>
      </c>
      <c r="F120" s="51">
        <f>ROUND('[2]Pop tot et prov'!$Q$22*([2]RUTANA!C18/[2]RUTANA!$D$22),0)</f>
        <v>2564</v>
      </c>
      <c r="G120" s="52">
        <f t="shared" si="15"/>
        <v>5213</v>
      </c>
      <c r="H120" s="51">
        <f>ROUND('[2]Pop tot et prov'!$Q$23*([2]RUTANA!B18/[2]RUTANA!$D$22),0)</f>
        <v>2692</v>
      </c>
      <c r="I120" s="51">
        <f>ROUND('[2]Pop tot et prov'!$Q$23*([2]RUTANA!C18/[2]RUTANA!$D$22),0)</f>
        <v>2605</v>
      </c>
      <c r="J120" s="52">
        <f t="shared" si="16"/>
        <v>5297</v>
      </c>
      <c r="K120" s="51">
        <f>ROUND('[2]Pop tot et prov'!$Q$24*([2]RUTANA!B18/[2]RUTANA!$D$22),0)</f>
        <v>2736</v>
      </c>
      <c r="L120" s="51">
        <f>ROUND('[2]Pop tot et prov'!$Q$24*([2]RUTANA!C18/[2]RUTANA!$D$22),0)</f>
        <v>2647</v>
      </c>
      <c r="M120" s="52">
        <f t="shared" si="17"/>
        <v>5383</v>
      </c>
    </row>
    <row r="121" spans="1:13">
      <c r="A121" s="56" t="s">
        <v>37</v>
      </c>
      <c r="B121" s="51">
        <f>ROUND('[2]Pop tot et prov'!$Q$21*([2]RUTANA!B19/[2]RUTANA!$D$22),0)</f>
        <v>1796</v>
      </c>
      <c r="C121" s="51">
        <f>ROUND('[2]Pop tot et prov'!$Q$21*([2]RUTANA!C19/[2]RUTANA!$D$22),0)</f>
        <v>1823</v>
      </c>
      <c r="D121" s="52">
        <f t="shared" si="14"/>
        <v>3619</v>
      </c>
      <c r="E121" s="51">
        <f>ROUND('[2]Pop tot et prov'!$Q$22*([2]RUTANA!B19/[2]RUTANA!$D$22),0)</f>
        <v>1824</v>
      </c>
      <c r="F121" s="51">
        <f>ROUND('[2]Pop tot et prov'!$Q$22*([2]RUTANA!C19/[2]RUTANA!$D$22),0)</f>
        <v>1852</v>
      </c>
      <c r="G121" s="52">
        <f t="shared" si="15"/>
        <v>3676</v>
      </c>
      <c r="H121" s="51">
        <f>ROUND('[2]Pop tot et prov'!$Q$23*([2]RUTANA!B19/[2]RUTANA!$D$22),0)</f>
        <v>1854</v>
      </c>
      <c r="I121" s="51">
        <f>ROUND('[2]Pop tot et prov'!$Q$23*([2]RUTANA!C19/[2]RUTANA!$D$22),0)</f>
        <v>1882</v>
      </c>
      <c r="J121" s="52">
        <f t="shared" si="16"/>
        <v>3736</v>
      </c>
      <c r="K121" s="51">
        <f>ROUND('[2]Pop tot et prov'!$Q$24*([2]RUTANA!B19/[2]RUTANA!$D$22),0)</f>
        <v>1884</v>
      </c>
      <c r="L121" s="51">
        <f>ROUND('[2]Pop tot et prov'!$Q$24*([2]RUTANA!C19/[2]RUTANA!$D$22),0)</f>
        <v>1912</v>
      </c>
      <c r="M121" s="52">
        <f t="shared" si="17"/>
        <v>3796</v>
      </c>
    </row>
    <row r="122" spans="1:13">
      <c r="A122" s="56" t="s">
        <v>38</v>
      </c>
      <c r="B122" s="51">
        <f>ROUND('[2]Pop tot et prov'!$Q$21*([2]RUTANA!B20/[2]RUTANA!$D$22),0)</f>
        <v>1130</v>
      </c>
      <c r="C122" s="51">
        <f>ROUND('[2]Pop tot et prov'!$Q$21*([2]RUTANA!C20/[2]RUTANA!$D$22),0)</f>
        <v>1281</v>
      </c>
      <c r="D122" s="52">
        <f t="shared" si="14"/>
        <v>2411</v>
      </c>
      <c r="E122" s="51">
        <f>ROUND('[2]Pop tot et prov'!$Q$22*([2]RUTANA!B20/[2]RUTANA!$D$22),0)</f>
        <v>1148</v>
      </c>
      <c r="F122" s="51">
        <f>ROUND('[2]Pop tot et prov'!$Q$22*([2]RUTANA!C20/[2]RUTANA!$D$22),0)</f>
        <v>1301</v>
      </c>
      <c r="G122" s="52">
        <f t="shared" si="15"/>
        <v>2449</v>
      </c>
      <c r="H122" s="51">
        <f>ROUND('[2]Pop tot et prov'!$Q$23*([2]RUTANA!B20/[2]RUTANA!$D$22),0)</f>
        <v>1166</v>
      </c>
      <c r="I122" s="51">
        <f>ROUND('[2]Pop tot et prov'!$Q$23*([2]RUTANA!C20/[2]RUTANA!$D$22),0)</f>
        <v>1322</v>
      </c>
      <c r="J122" s="52">
        <f t="shared" si="16"/>
        <v>2488</v>
      </c>
      <c r="K122" s="51">
        <f>ROUND('[2]Pop tot et prov'!$Q$24*([2]RUTANA!B20/[2]RUTANA!$D$22),0)</f>
        <v>1185</v>
      </c>
      <c r="L122" s="51">
        <f>ROUND('[2]Pop tot et prov'!$Q$24*([2]RUTANA!C20/[2]RUTANA!$D$22),0)</f>
        <v>1343</v>
      </c>
      <c r="M122" s="52">
        <f t="shared" si="17"/>
        <v>2528</v>
      </c>
    </row>
    <row r="123" spans="1:13">
      <c r="A123" s="56" t="s">
        <v>39</v>
      </c>
      <c r="B123" s="51">
        <f>ROUND('[2]Pop tot et prov'!$Q$21*([2]RUTANA!B21/[2]RUTANA!$D$22),0)</f>
        <v>2153</v>
      </c>
      <c r="C123" s="51">
        <f>ROUND('[2]Pop tot et prov'!$Q$21*([2]RUTANA!C21/[2]RUTANA!$D$22),0)</f>
        <v>2426</v>
      </c>
      <c r="D123" s="52">
        <f t="shared" si="14"/>
        <v>4579</v>
      </c>
      <c r="E123" s="51">
        <f>ROUND('[2]Pop tot et prov'!$Q$22*([2]RUTANA!B21/[2]RUTANA!$D$22),0)</f>
        <v>2187</v>
      </c>
      <c r="F123" s="51">
        <f>ROUND('[2]Pop tot et prov'!$Q$22*([2]RUTANA!C21/[2]RUTANA!$D$22),0)</f>
        <v>2464</v>
      </c>
      <c r="G123" s="52">
        <f t="shared" si="15"/>
        <v>4651</v>
      </c>
      <c r="H123" s="51">
        <f>ROUND('[2]Pop tot et prov'!$Q$23*([2]RUTANA!B21/[2]RUTANA!$D$22),0)</f>
        <v>2222</v>
      </c>
      <c r="I123" s="51">
        <f>ROUND('[2]Pop tot et prov'!$Q$23*([2]RUTANA!C21/[2]RUTANA!$D$22),0)</f>
        <v>2504</v>
      </c>
      <c r="J123" s="52">
        <f t="shared" si="16"/>
        <v>4726</v>
      </c>
      <c r="K123" s="51">
        <f>ROUND('[2]Pop tot et prov'!$Q$24*([2]RUTANA!B21/[2]RUTANA!$D$22),0)</f>
        <v>2259</v>
      </c>
      <c r="L123" s="51">
        <f>ROUND('[2]Pop tot et prov'!$Q$24*([2]RUTANA!C21/[2]RUTANA!$D$22),0)</f>
        <v>2545</v>
      </c>
      <c r="M123" s="52">
        <f t="shared" si="17"/>
        <v>4804</v>
      </c>
    </row>
    <row r="124" spans="1:13">
      <c r="A124" s="49" t="s">
        <v>20</v>
      </c>
      <c r="B124" s="51">
        <f>SUM(B107:B123)</f>
        <v>245308</v>
      </c>
      <c r="C124" s="55">
        <f>SUM(C107:C123)</f>
        <v>257199</v>
      </c>
      <c r="D124" s="52">
        <f t="shared" si="14"/>
        <v>502507</v>
      </c>
      <c r="E124" s="51">
        <f>SUM(E107:E123)</f>
        <v>249185</v>
      </c>
      <c r="F124" s="55">
        <f>SUM(F107:F123)</f>
        <v>261266</v>
      </c>
      <c r="G124" s="52">
        <f t="shared" si="15"/>
        <v>510451</v>
      </c>
      <c r="H124" s="51">
        <f>SUM(H107:H123)</f>
        <v>253198</v>
      </c>
      <c r="I124" s="55">
        <f>SUM(I107:I123)</f>
        <v>265473</v>
      </c>
      <c r="J124" s="52">
        <f t="shared" si="16"/>
        <v>518671</v>
      </c>
      <c r="K124" s="51">
        <f>SUM(K107:K123)</f>
        <v>257326</v>
      </c>
      <c r="L124" s="55">
        <f>SUM(L107:L123)</f>
        <v>269798</v>
      </c>
      <c r="M124" s="52">
        <f t="shared" si="17"/>
        <v>527124</v>
      </c>
    </row>
    <row r="125" spans="1:13">
      <c r="A125" s="24"/>
      <c r="B125" s="8"/>
      <c r="C125" s="8"/>
      <c r="D125" s="8"/>
      <c r="E125" s="8"/>
      <c r="F125" s="8"/>
      <c r="G125" s="8"/>
      <c r="H125" s="8"/>
      <c r="I125" s="8"/>
      <c r="J125" s="8"/>
    </row>
    <row r="126" spans="1:13">
      <c r="A126" s="118" t="s">
        <v>21</v>
      </c>
      <c r="B126" s="108">
        <v>2028</v>
      </c>
      <c r="C126" s="108"/>
      <c r="D126" s="108"/>
      <c r="E126" s="108">
        <v>2029</v>
      </c>
      <c r="F126" s="108"/>
      <c r="G126" s="108"/>
      <c r="H126" s="108">
        <v>2030</v>
      </c>
      <c r="I126" s="108"/>
      <c r="J126" s="108"/>
    </row>
    <row r="127" spans="1:13">
      <c r="A127" s="118"/>
      <c r="B127" s="80" t="s">
        <v>57</v>
      </c>
      <c r="C127" s="80" t="s">
        <v>58</v>
      </c>
      <c r="D127" s="80" t="s">
        <v>59</v>
      </c>
      <c r="E127" s="80" t="s">
        <v>57</v>
      </c>
      <c r="F127" s="80" t="s">
        <v>58</v>
      </c>
      <c r="G127" s="80" t="s">
        <v>59</v>
      </c>
      <c r="H127" s="80" t="s">
        <v>57</v>
      </c>
      <c r="I127" s="80" t="s">
        <v>58</v>
      </c>
      <c r="J127" s="80" t="s">
        <v>59</v>
      </c>
    </row>
    <row r="128" spans="1:13">
      <c r="A128" s="56" t="s">
        <v>23</v>
      </c>
      <c r="B128" s="51">
        <f>ROUND('[2]Pop tot et prov'!$Q$25*([2]RUTANA!B5/[2]RUTANA!$D$22),0)</f>
        <v>48163</v>
      </c>
      <c r="C128" s="51">
        <f>ROUND('[2]Pop tot et prov'!$Q$25*([2]RUTANA!C5/[2]RUTANA!$D$22),0)</f>
        <v>49152</v>
      </c>
      <c r="D128" s="52">
        <f t="shared" ref="D128:D145" si="18">SUM(B128:C128)</f>
        <v>97315</v>
      </c>
      <c r="E128" s="51">
        <f>ROUND('[2]Pop tot et prov'!$Q$26*([2]RUTANA!B5/[2]RUTANA!$D$22),0)</f>
        <v>48964</v>
      </c>
      <c r="F128" s="51">
        <f>ROUND('[2]Pop tot et prov'!$Q$26*([2]RUTANA!C5/[2]RUTANA!$D$22),0)</f>
        <v>49970</v>
      </c>
      <c r="G128" s="52">
        <f t="shared" ref="G128:G145" si="19">SUM(E128:F128)</f>
        <v>98934</v>
      </c>
      <c r="H128" s="51">
        <f>ROUND('[2]Pop tot et prov'!$Q$27*([2]RUTANA!B5/[2]RUTANA!$D$22),0)</f>
        <v>49790</v>
      </c>
      <c r="I128" s="51">
        <f>ROUND('[2]Pop tot et prov'!$Q$27*([2]RUTANA!C5/[2]RUTANA!$D$22),0)</f>
        <v>50813</v>
      </c>
      <c r="J128" s="52">
        <f t="shared" ref="J128:J145" si="20">SUM(H128:I128)</f>
        <v>100603</v>
      </c>
    </row>
    <row r="129" spans="1:10">
      <c r="A129" s="56" t="s">
        <v>24</v>
      </c>
      <c r="B129" s="51">
        <f>ROUND('[2]Pop tot et prov'!$Q$25*([2]RUTANA!B6/[2]RUTANA!$D$22),0)</f>
        <v>41108</v>
      </c>
      <c r="C129" s="51">
        <f>ROUND('[2]Pop tot et prov'!$Q$25*([2]RUTANA!C6/[2]RUTANA!$D$22),0)</f>
        <v>42776</v>
      </c>
      <c r="D129" s="52">
        <f t="shared" si="18"/>
        <v>83884</v>
      </c>
      <c r="E129" s="51">
        <f>ROUND('[2]Pop tot et prov'!$Q$26*([2]RUTANA!B6/[2]RUTANA!$D$22),0)</f>
        <v>41793</v>
      </c>
      <c r="F129" s="51">
        <f>ROUND('[2]Pop tot et prov'!$Q$26*([2]RUTANA!C6/[2]RUTANA!$D$22),0)</f>
        <v>43488</v>
      </c>
      <c r="G129" s="52">
        <f t="shared" si="19"/>
        <v>85281</v>
      </c>
      <c r="H129" s="51">
        <f>ROUND('[2]Pop tot et prov'!$Q$27*([2]RUTANA!B6/[2]RUTANA!$D$22),0)</f>
        <v>42497</v>
      </c>
      <c r="I129" s="51">
        <f>ROUND('[2]Pop tot et prov'!$Q$27*([2]RUTANA!C6/[2]RUTANA!$D$22),0)</f>
        <v>44221</v>
      </c>
      <c r="J129" s="52">
        <f t="shared" si="20"/>
        <v>86718</v>
      </c>
    </row>
    <row r="130" spans="1:10">
      <c r="A130" s="56" t="s">
        <v>25</v>
      </c>
      <c r="B130" s="51">
        <f>ROUND('[2]Pop tot et prov'!$Q$25*([2]RUTANA!B7/[2]RUTANA!$D$22),0)</f>
        <v>34261</v>
      </c>
      <c r="C130" s="51">
        <f>ROUND('[2]Pop tot et prov'!$Q$25*([2]RUTANA!C7/[2]RUTANA!$D$22),0)</f>
        <v>36508</v>
      </c>
      <c r="D130" s="52">
        <f t="shared" si="18"/>
        <v>70769</v>
      </c>
      <c r="E130" s="51">
        <f>ROUND('[2]Pop tot et prov'!$Q$26*([2]RUTANA!B7/[2]RUTANA!$D$22),0)</f>
        <v>34832</v>
      </c>
      <c r="F130" s="51">
        <f>ROUND('[2]Pop tot et prov'!$Q$26*([2]RUTANA!C7/[2]RUTANA!$D$22),0)</f>
        <v>37115</v>
      </c>
      <c r="G130" s="52">
        <f t="shared" si="19"/>
        <v>71947</v>
      </c>
      <c r="H130" s="51">
        <f>ROUND('[2]Pop tot et prov'!$Q$27*([2]RUTANA!B7/[2]RUTANA!$D$22),0)</f>
        <v>35419</v>
      </c>
      <c r="I130" s="51">
        <f>ROUND('[2]Pop tot et prov'!$Q$27*([2]RUTANA!C7/[2]RUTANA!$D$22),0)</f>
        <v>37741</v>
      </c>
      <c r="J130" s="52">
        <f t="shared" si="20"/>
        <v>73160</v>
      </c>
    </row>
    <row r="131" spans="1:10">
      <c r="A131" s="56" t="s">
        <v>26</v>
      </c>
      <c r="B131" s="51">
        <f>ROUND('[2]Pop tot et prov'!$Q$25*([2]RUTANA!B8/[2]RUTANA!$D$22),0)</f>
        <v>28466</v>
      </c>
      <c r="C131" s="51">
        <f>ROUND('[2]Pop tot et prov'!$Q$25*([2]RUTANA!C8/[2]RUTANA!$D$22),0)</f>
        <v>30793</v>
      </c>
      <c r="D131" s="52">
        <f t="shared" si="18"/>
        <v>59259</v>
      </c>
      <c r="E131" s="51">
        <f>ROUND('[2]Pop tot et prov'!$Q$26*([2]RUTANA!B8/[2]RUTANA!$D$22),0)</f>
        <v>28940</v>
      </c>
      <c r="F131" s="51">
        <f>ROUND('[2]Pop tot et prov'!$Q$26*([2]RUTANA!C8/[2]RUTANA!$D$22),0)</f>
        <v>31305</v>
      </c>
      <c r="G131" s="52">
        <f t="shared" si="19"/>
        <v>60245</v>
      </c>
      <c r="H131" s="51">
        <f>ROUND('[2]Pop tot et prov'!$Q$27*([2]RUTANA!B8/[2]RUTANA!$D$22),0)</f>
        <v>29428</v>
      </c>
      <c r="I131" s="51">
        <f>ROUND('[2]Pop tot et prov'!$Q$27*([2]RUTANA!C8/[2]RUTANA!$D$22),0)</f>
        <v>31833</v>
      </c>
      <c r="J131" s="52">
        <f t="shared" si="20"/>
        <v>61261</v>
      </c>
    </row>
    <row r="132" spans="1:10">
      <c r="A132" s="56" t="s">
        <v>27</v>
      </c>
      <c r="B132" s="51">
        <f>ROUND('[2]Pop tot et prov'!$Q$25*([2]RUTANA!B9/[2]RUTANA!$D$22),0)</f>
        <v>22748</v>
      </c>
      <c r="C132" s="51">
        <f>ROUND('[2]Pop tot et prov'!$Q$25*([2]RUTANA!C9/[2]RUTANA!$D$22),0)</f>
        <v>25003</v>
      </c>
      <c r="D132" s="52">
        <f t="shared" si="18"/>
        <v>47751</v>
      </c>
      <c r="E132" s="51">
        <f>ROUND('[2]Pop tot et prov'!$Q$26*([2]RUTANA!B9/[2]RUTANA!$D$22),0)</f>
        <v>23126</v>
      </c>
      <c r="F132" s="51">
        <f>ROUND('[2]Pop tot et prov'!$Q$26*([2]RUTANA!C9/[2]RUTANA!$D$22),0)</f>
        <v>25419</v>
      </c>
      <c r="G132" s="52">
        <f t="shared" si="19"/>
        <v>48545</v>
      </c>
      <c r="H132" s="51">
        <f>ROUND('[2]Pop tot et prov'!$Q$27*([2]RUTANA!B9/[2]RUTANA!$D$22),0)</f>
        <v>23516</v>
      </c>
      <c r="I132" s="51">
        <f>ROUND('[2]Pop tot et prov'!$Q$27*([2]RUTANA!C9/[2]RUTANA!$D$22),0)</f>
        <v>25848</v>
      </c>
      <c r="J132" s="52">
        <f t="shared" si="20"/>
        <v>49364</v>
      </c>
    </row>
    <row r="133" spans="1:10">
      <c r="A133" s="56" t="s">
        <v>28</v>
      </c>
      <c r="B133" s="51">
        <f>ROUND('[2]Pop tot et prov'!$Q$25*([2]RUTANA!B10/[2]RUTANA!$D$22),0)</f>
        <v>18475</v>
      </c>
      <c r="C133" s="51">
        <f>ROUND('[2]Pop tot et prov'!$Q$25*([2]RUTANA!C10/[2]RUTANA!$D$22),0)</f>
        <v>20313</v>
      </c>
      <c r="D133" s="52">
        <f t="shared" si="18"/>
        <v>38788</v>
      </c>
      <c r="E133" s="51">
        <f>ROUND('[2]Pop tot et prov'!$Q$26*([2]RUTANA!B10/[2]RUTANA!$D$22),0)</f>
        <v>18783</v>
      </c>
      <c r="F133" s="51">
        <f>ROUND('[2]Pop tot et prov'!$Q$26*([2]RUTANA!C10/[2]RUTANA!$D$22),0)</f>
        <v>20651</v>
      </c>
      <c r="G133" s="52">
        <f t="shared" si="19"/>
        <v>39434</v>
      </c>
      <c r="H133" s="51">
        <f>ROUND('[2]Pop tot et prov'!$Q$27*([2]RUTANA!B10/[2]RUTANA!$D$22),0)</f>
        <v>19099</v>
      </c>
      <c r="I133" s="51">
        <f>ROUND('[2]Pop tot et prov'!$Q$27*([2]RUTANA!C10/[2]RUTANA!$D$22),0)</f>
        <v>20999</v>
      </c>
      <c r="J133" s="52">
        <f t="shared" si="20"/>
        <v>40098</v>
      </c>
    </row>
    <row r="134" spans="1:10">
      <c r="A134" s="56" t="s">
        <v>29</v>
      </c>
      <c r="B134" s="51">
        <f>ROUND('[2]Pop tot et prov'!$Q$25*([2]RUTANA!B11/[2]RUTANA!$D$22),0)</f>
        <v>14479</v>
      </c>
      <c r="C134" s="51">
        <f>ROUND('[2]Pop tot et prov'!$Q$25*([2]RUTANA!C11/[2]RUTANA!$D$22),0)</f>
        <v>15644</v>
      </c>
      <c r="D134" s="52">
        <f t="shared" si="18"/>
        <v>30123</v>
      </c>
      <c r="E134" s="51">
        <f>ROUND('[2]Pop tot et prov'!$Q$26*([2]RUTANA!B11/[2]RUTANA!$D$22),0)</f>
        <v>14720</v>
      </c>
      <c r="F134" s="51">
        <f>ROUND('[2]Pop tot et prov'!$Q$26*([2]RUTANA!C11/[2]RUTANA!$D$22),0)</f>
        <v>15904</v>
      </c>
      <c r="G134" s="52">
        <f t="shared" si="19"/>
        <v>30624</v>
      </c>
      <c r="H134" s="51">
        <f>ROUND('[2]Pop tot et prov'!$Q$27*([2]RUTANA!B11/[2]RUTANA!$D$22),0)</f>
        <v>14968</v>
      </c>
      <c r="I134" s="51">
        <f>ROUND('[2]Pop tot et prov'!$Q$27*([2]RUTANA!C11/[2]RUTANA!$D$22),0)</f>
        <v>16172</v>
      </c>
      <c r="J134" s="52">
        <f t="shared" si="20"/>
        <v>31140</v>
      </c>
    </row>
    <row r="135" spans="1:10">
      <c r="A135" s="56" t="s">
        <v>30</v>
      </c>
      <c r="B135" s="51">
        <f>ROUND('[2]Pop tot et prov'!$Q$25*([2]RUTANA!B12/[2]RUTANA!$D$22),0)</f>
        <v>11861</v>
      </c>
      <c r="C135" s="51">
        <f>ROUND('[2]Pop tot et prov'!$Q$25*([2]RUTANA!C12/[2]RUTANA!$D$22),0)</f>
        <v>12526</v>
      </c>
      <c r="D135" s="52">
        <f t="shared" si="18"/>
        <v>24387</v>
      </c>
      <c r="E135" s="51">
        <f>ROUND('[2]Pop tot et prov'!$Q$26*([2]RUTANA!B12/[2]RUTANA!$D$22),0)</f>
        <v>12059</v>
      </c>
      <c r="F135" s="51">
        <f>ROUND('[2]Pop tot et prov'!$Q$26*([2]RUTANA!C12/[2]RUTANA!$D$22),0)</f>
        <v>12735</v>
      </c>
      <c r="G135" s="52">
        <f t="shared" si="19"/>
        <v>24794</v>
      </c>
      <c r="H135" s="51">
        <f>ROUND('[2]Pop tot et prov'!$Q$27*([2]RUTANA!B12/[2]RUTANA!$D$22),0)</f>
        <v>12262</v>
      </c>
      <c r="I135" s="51">
        <f>ROUND('[2]Pop tot et prov'!$Q$27*([2]RUTANA!C12/[2]RUTANA!$D$22),0)</f>
        <v>12949</v>
      </c>
      <c r="J135" s="52">
        <f t="shared" si="20"/>
        <v>25211</v>
      </c>
    </row>
    <row r="136" spans="1:10">
      <c r="A136" s="56" t="s">
        <v>31</v>
      </c>
      <c r="B136" s="51">
        <f>ROUND('[2]Pop tot et prov'!$Q$25*([2]RUTANA!B13/[2]RUTANA!$D$22),0)</f>
        <v>9901</v>
      </c>
      <c r="C136" s="51">
        <f>ROUND('[2]Pop tot et prov'!$Q$25*([2]RUTANA!C13/[2]RUTANA!$D$22),0)</f>
        <v>10000</v>
      </c>
      <c r="D136" s="52">
        <f t="shared" si="18"/>
        <v>19901</v>
      </c>
      <c r="E136" s="51">
        <f>ROUND('[2]Pop tot et prov'!$Q$26*([2]RUTANA!B13/[2]RUTANA!$D$22),0)</f>
        <v>10065</v>
      </c>
      <c r="F136" s="51">
        <f>ROUND('[2]Pop tot et prov'!$Q$26*([2]RUTANA!C13/[2]RUTANA!$D$22),0)</f>
        <v>10167</v>
      </c>
      <c r="G136" s="52">
        <f t="shared" si="19"/>
        <v>20232</v>
      </c>
      <c r="H136" s="51">
        <f>ROUND('[2]Pop tot et prov'!$Q$27*([2]RUTANA!B13/[2]RUTANA!$D$22),0)</f>
        <v>10235</v>
      </c>
      <c r="I136" s="51">
        <f>ROUND('[2]Pop tot et prov'!$Q$27*([2]RUTANA!C13/[2]RUTANA!$D$22),0)</f>
        <v>10338</v>
      </c>
      <c r="J136" s="52">
        <f t="shared" si="20"/>
        <v>20573</v>
      </c>
    </row>
    <row r="137" spans="1:10">
      <c r="A137" s="56" t="s">
        <v>32</v>
      </c>
      <c r="B137" s="51">
        <f>ROUND('[2]Pop tot et prov'!$Q$25*([2]RUTANA!B14/[2]RUTANA!$D$22),0)</f>
        <v>8184</v>
      </c>
      <c r="C137" s="51">
        <f>ROUND('[2]Pop tot et prov'!$Q$25*([2]RUTANA!C14/[2]RUTANA!$D$22),0)</f>
        <v>8033</v>
      </c>
      <c r="D137" s="52">
        <f t="shared" si="18"/>
        <v>16217</v>
      </c>
      <c r="E137" s="51">
        <f>ROUND('[2]Pop tot et prov'!$Q$26*([2]RUTANA!B14/[2]RUTANA!$D$22),0)</f>
        <v>8320</v>
      </c>
      <c r="F137" s="51">
        <f>ROUND('[2]Pop tot et prov'!$Q$26*([2]RUTANA!C14/[2]RUTANA!$D$22),0)</f>
        <v>8166</v>
      </c>
      <c r="G137" s="52">
        <f t="shared" si="19"/>
        <v>16486</v>
      </c>
      <c r="H137" s="51">
        <f>ROUND('[2]Pop tot et prov'!$Q$27*([2]RUTANA!B14/[2]RUTANA!$D$22),0)</f>
        <v>8460</v>
      </c>
      <c r="I137" s="51">
        <f>ROUND('[2]Pop tot et prov'!$Q$27*([2]RUTANA!C14/[2]RUTANA!$D$22),0)</f>
        <v>8304</v>
      </c>
      <c r="J137" s="52">
        <f t="shared" si="20"/>
        <v>16764</v>
      </c>
    </row>
    <row r="138" spans="1:10">
      <c r="A138" s="56" t="s">
        <v>33</v>
      </c>
      <c r="B138" s="51">
        <f>ROUND('[2]Pop tot et prov'!$Q$25*([2]RUTANA!B15/[2]RUTANA!$D$22),0)</f>
        <v>6660</v>
      </c>
      <c r="C138" s="51">
        <f>ROUND('[2]Pop tot et prov'!$Q$25*([2]RUTANA!C15/[2]RUTANA!$D$22),0)</f>
        <v>6347</v>
      </c>
      <c r="D138" s="52">
        <f t="shared" si="18"/>
        <v>13007</v>
      </c>
      <c r="E138" s="51">
        <f>ROUND('[2]Pop tot et prov'!$Q$26*([2]RUTANA!B15/[2]RUTANA!$D$22),0)</f>
        <v>6770</v>
      </c>
      <c r="F138" s="51">
        <f>ROUND('[2]Pop tot et prov'!$Q$26*([2]RUTANA!C15/[2]RUTANA!$D$22),0)</f>
        <v>6452</v>
      </c>
      <c r="G138" s="52">
        <f t="shared" si="19"/>
        <v>13222</v>
      </c>
      <c r="H138" s="51">
        <f>ROUND('[2]Pop tot et prov'!$Q$27*([2]RUTANA!B15/[2]RUTANA!$D$22),0)</f>
        <v>6885</v>
      </c>
      <c r="I138" s="51">
        <f>ROUND('[2]Pop tot et prov'!$Q$27*([2]RUTANA!C15/[2]RUTANA!$D$22),0)</f>
        <v>6561</v>
      </c>
      <c r="J138" s="52">
        <f t="shared" si="20"/>
        <v>13446</v>
      </c>
    </row>
    <row r="139" spans="1:10">
      <c r="A139" s="56" t="s">
        <v>34</v>
      </c>
      <c r="B139" s="51">
        <f>ROUND('[2]Pop tot et prov'!$Q$25*([2]RUTANA!B16/[2]RUTANA!$D$22),0)</f>
        <v>5257</v>
      </c>
      <c r="C139" s="51">
        <f>ROUND('[2]Pop tot et prov'!$Q$25*([2]RUTANA!C16/[2]RUTANA!$D$22),0)</f>
        <v>4951</v>
      </c>
      <c r="D139" s="52">
        <f t="shared" si="18"/>
        <v>10208</v>
      </c>
      <c r="E139" s="51">
        <f>ROUND('[2]Pop tot et prov'!$Q$26*([2]RUTANA!B16/[2]RUTANA!$D$22),0)</f>
        <v>5344</v>
      </c>
      <c r="F139" s="51">
        <f>ROUND('[2]Pop tot et prov'!$Q$26*([2]RUTANA!C16/[2]RUTANA!$D$22),0)</f>
        <v>5034</v>
      </c>
      <c r="G139" s="52">
        <f t="shared" si="19"/>
        <v>10378</v>
      </c>
      <c r="H139" s="51">
        <f>ROUND('[2]Pop tot et prov'!$Q$27*([2]RUTANA!B16/[2]RUTANA!$D$22),0)</f>
        <v>5434</v>
      </c>
      <c r="I139" s="51">
        <f>ROUND('[2]Pop tot et prov'!$Q$27*([2]RUTANA!C16/[2]RUTANA!$D$22),0)</f>
        <v>5119</v>
      </c>
      <c r="J139" s="52">
        <f t="shared" si="20"/>
        <v>10553</v>
      </c>
    </row>
    <row r="140" spans="1:10">
      <c r="A140" s="56" t="s">
        <v>35</v>
      </c>
      <c r="B140" s="51">
        <f>ROUND('[2]Pop tot et prov'!$Q$25*([2]RUTANA!B17/[2]RUTANA!$D$22),0)</f>
        <v>3802</v>
      </c>
      <c r="C140" s="51">
        <f>ROUND('[2]Pop tot et prov'!$Q$25*([2]RUTANA!C17/[2]RUTANA!$D$22),0)</f>
        <v>3606</v>
      </c>
      <c r="D140" s="52">
        <f t="shared" si="18"/>
        <v>7408</v>
      </c>
      <c r="E140" s="51">
        <f>ROUND('[2]Pop tot et prov'!$Q$26*([2]RUTANA!B17/[2]RUTANA!$D$22),0)</f>
        <v>3865</v>
      </c>
      <c r="F140" s="51">
        <f>ROUND('[2]Pop tot et prov'!$Q$26*([2]RUTANA!C17/[2]RUTANA!$D$22),0)</f>
        <v>3666</v>
      </c>
      <c r="G140" s="52">
        <f t="shared" si="19"/>
        <v>7531</v>
      </c>
      <c r="H140" s="51">
        <f>ROUND('[2]Pop tot et prov'!$Q$27*([2]RUTANA!B17/[2]RUTANA!$D$22),0)</f>
        <v>3930</v>
      </c>
      <c r="I140" s="51">
        <f>ROUND('[2]Pop tot et prov'!$Q$27*([2]RUTANA!C17/[2]RUTANA!$D$22),0)</f>
        <v>3728</v>
      </c>
      <c r="J140" s="52">
        <f t="shared" si="20"/>
        <v>7658</v>
      </c>
    </row>
    <row r="141" spans="1:10">
      <c r="A141" s="56" t="s">
        <v>36</v>
      </c>
      <c r="B141" s="51">
        <f>ROUND('[2]Pop tot et prov'!$Q$25*([2]RUTANA!B18/[2]RUTANA!$D$22),0)</f>
        <v>2781</v>
      </c>
      <c r="C141" s="51">
        <f>ROUND('[2]Pop tot et prov'!$Q$25*([2]RUTANA!C18/[2]RUTANA!$D$22),0)</f>
        <v>2691</v>
      </c>
      <c r="D141" s="52">
        <f t="shared" si="18"/>
        <v>5472</v>
      </c>
      <c r="E141" s="51">
        <f>ROUND('[2]Pop tot et prov'!$Q$26*([2]RUTANA!B18/[2]RUTANA!$D$22),0)</f>
        <v>2827</v>
      </c>
      <c r="F141" s="51">
        <f>ROUND('[2]Pop tot et prov'!$Q$26*([2]RUTANA!C18/[2]RUTANA!$D$22),0)</f>
        <v>2736</v>
      </c>
      <c r="G141" s="52">
        <f t="shared" si="19"/>
        <v>5563</v>
      </c>
      <c r="H141" s="51">
        <f>ROUND('[2]Pop tot et prov'!$Q$27*([2]RUTANA!B18/[2]RUTANA!$D$22),0)</f>
        <v>2875</v>
      </c>
      <c r="I141" s="51">
        <f>ROUND('[2]Pop tot et prov'!$Q$27*([2]RUTANA!C18/[2]RUTANA!$D$22),0)</f>
        <v>2782</v>
      </c>
      <c r="J141" s="52">
        <f t="shared" si="20"/>
        <v>5657</v>
      </c>
    </row>
    <row r="142" spans="1:10">
      <c r="A142" s="56" t="s">
        <v>37</v>
      </c>
      <c r="B142" s="51">
        <f>ROUND('[2]Pop tot et prov'!$Q$25*([2]RUTANA!B19/[2]RUTANA!$D$22),0)</f>
        <v>1915</v>
      </c>
      <c r="C142" s="51">
        <f>ROUND('[2]Pop tot et prov'!$Q$25*([2]RUTANA!C19/[2]RUTANA!$D$22),0)</f>
        <v>1944</v>
      </c>
      <c r="D142" s="52">
        <f t="shared" si="18"/>
        <v>3859</v>
      </c>
      <c r="E142" s="51">
        <f>ROUND('[2]Pop tot et prov'!$Q$26*([2]RUTANA!B19/[2]RUTANA!$D$22),0)</f>
        <v>1947</v>
      </c>
      <c r="F142" s="51">
        <f>ROUND('[2]Pop tot et prov'!$Q$26*([2]RUTANA!C19/[2]RUTANA!$D$22),0)</f>
        <v>1976</v>
      </c>
      <c r="G142" s="52">
        <f t="shared" si="19"/>
        <v>3923</v>
      </c>
      <c r="H142" s="51">
        <f>ROUND('[2]Pop tot et prov'!$Q$27*([2]RUTANA!B19/[2]RUTANA!$D$22),0)</f>
        <v>1980</v>
      </c>
      <c r="I142" s="51">
        <f>ROUND('[2]Pop tot et prov'!$Q$27*([2]RUTANA!C19/[2]RUTANA!$D$22),0)</f>
        <v>2010</v>
      </c>
      <c r="J142" s="52">
        <f t="shared" si="20"/>
        <v>3990</v>
      </c>
    </row>
    <row r="143" spans="1:10">
      <c r="A143" s="56" t="s">
        <v>38</v>
      </c>
      <c r="B143" s="51">
        <f>ROUND('[2]Pop tot et prov'!$Q$25*([2]RUTANA!B20/[2]RUTANA!$D$22),0)</f>
        <v>1205</v>
      </c>
      <c r="C143" s="51">
        <f>ROUND('[2]Pop tot et prov'!$Q$25*([2]RUTANA!C20/[2]RUTANA!$D$22),0)</f>
        <v>1366</v>
      </c>
      <c r="D143" s="52">
        <f t="shared" si="18"/>
        <v>2571</v>
      </c>
      <c r="E143" s="51">
        <f>ROUND('[2]Pop tot et prov'!$Q$26*([2]RUTANA!B20/[2]RUTANA!$D$22),0)</f>
        <v>1225</v>
      </c>
      <c r="F143" s="51">
        <f>ROUND('[2]Pop tot et prov'!$Q$26*([2]RUTANA!C20/[2]RUTANA!$D$22),0)</f>
        <v>1388</v>
      </c>
      <c r="G143" s="52">
        <f t="shared" si="19"/>
        <v>2613</v>
      </c>
      <c r="H143" s="51">
        <f>ROUND('[2]Pop tot et prov'!$Q$27*([2]RUTANA!B20/[2]RUTANA!$D$22),0)</f>
        <v>1246</v>
      </c>
      <c r="I143" s="51">
        <f>ROUND('[2]Pop tot et prov'!$Q$27*([2]RUTANA!C20/[2]RUTANA!$D$22),0)</f>
        <v>1412</v>
      </c>
      <c r="J143" s="52">
        <f t="shared" si="20"/>
        <v>2658</v>
      </c>
    </row>
    <row r="144" spans="1:10">
      <c r="A144" s="56" t="s">
        <v>39</v>
      </c>
      <c r="B144" s="51">
        <f>ROUND('[2]Pop tot et prov'!$Q$25*([2]RUTANA!B21/[2]RUTANA!$D$22),0)</f>
        <v>2296</v>
      </c>
      <c r="C144" s="51">
        <f>ROUND('[2]Pop tot et prov'!$Q$25*([2]RUTANA!C21/[2]RUTANA!$D$22),0)</f>
        <v>2587</v>
      </c>
      <c r="D144" s="52">
        <f t="shared" si="18"/>
        <v>4883</v>
      </c>
      <c r="E144" s="51">
        <f>ROUND('[2]Pop tot et prov'!$Q$26*([2]RUTANA!B21/[2]RUTANA!$D$22),0)</f>
        <v>2334</v>
      </c>
      <c r="F144" s="51">
        <f>ROUND('[2]Pop tot et prov'!$Q$26*([2]RUTANA!C21/[2]RUTANA!$D$22),0)</f>
        <v>2630</v>
      </c>
      <c r="G144" s="52">
        <f t="shared" si="19"/>
        <v>4964</v>
      </c>
      <c r="H144" s="51">
        <f>ROUND('[2]Pop tot et prov'!$Q$27*([2]RUTANA!B21/[2]RUTANA!$D$22),0)</f>
        <v>2373</v>
      </c>
      <c r="I144" s="51">
        <f>ROUND('[2]Pop tot et prov'!$Q$27*([2]RUTANA!C21/[2]RUTANA!$D$22),0)</f>
        <v>2674</v>
      </c>
      <c r="J144" s="52">
        <f t="shared" si="20"/>
        <v>5047</v>
      </c>
    </row>
    <row r="145" spans="1:10">
      <c r="A145" s="49" t="s">
        <v>20</v>
      </c>
      <c r="B145" s="51">
        <f>SUM(B128:B144)</f>
        <v>261562</v>
      </c>
      <c r="C145" s="55">
        <f>SUM(C128:C144)</f>
        <v>274240</v>
      </c>
      <c r="D145" s="52">
        <f t="shared" si="18"/>
        <v>535802</v>
      </c>
      <c r="E145" s="51">
        <f>SUM(E128:E144)</f>
        <v>265914</v>
      </c>
      <c r="F145" s="55">
        <f>SUM(F128:F144)</f>
        <v>278802</v>
      </c>
      <c r="G145" s="52">
        <f t="shared" si="19"/>
        <v>544716</v>
      </c>
      <c r="H145" s="51">
        <f>SUM(H128:H144)</f>
        <v>270397</v>
      </c>
      <c r="I145" s="55">
        <f>SUM(I128:I144)</f>
        <v>283504</v>
      </c>
      <c r="J145" s="52">
        <f t="shared" si="20"/>
        <v>553901</v>
      </c>
    </row>
    <row r="146" spans="1:10">
      <c r="A146" s="24"/>
      <c r="B146" s="8"/>
      <c r="C146" s="8"/>
      <c r="D146" s="8"/>
      <c r="E146" s="8"/>
      <c r="F146" s="8"/>
      <c r="G146" s="8"/>
      <c r="H146" s="8"/>
      <c r="I146" s="8"/>
      <c r="J146" s="8"/>
    </row>
  </sheetData>
  <mergeCells count="29">
    <mergeCell ref="K3:M3"/>
    <mergeCell ref="E24:G24"/>
    <mergeCell ref="E3:G3"/>
    <mergeCell ref="H3:J3"/>
    <mergeCell ref="A3:A4"/>
    <mergeCell ref="B3:D3"/>
    <mergeCell ref="B24:D24"/>
    <mergeCell ref="E54:G54"/>
    <mergeCell ref="H54:J54"/>
    <mergeCell ref="K54:M54"/>
    <mergeCell ref="A54:A55"/>
    <mergeCell ref="H24:J24"/>
    <mergeCell ref="K24:M24"/>
    <mergeCell ref="B54:D54"/>
    <mergeCell ref="A24:A25"/>
    <mergeCell ref="K75:M75"/>
    <mergeCell ref="E105:G105"/>
    <mergeCell ref="A75:A76"/>
    <mergeCell ref="B75:D75"/>
    <mergeCell ref="E75:G75"/>
    <mergeCell ref="H75:J75"/>
    <mergeCell ref="B105:D105"/>
    <mergeCell ref="E126:G126"/>
    <mergeCell ref="H126:J126"/>
    <mergeCell ref="A126:A127"/>
    <mergeCell ref="H105:J105"/>
    <mergeCell ref="K105:M105"/>
    <mergeCell ref="B126:D126"/>
    <mergeCell ref="A105:A106"/>
  </mergeCells>
  <pageMargins left="0.70866141732283472" right="0.70866141732283472" top="0.74803149606299213" bottom="0.74803149606299213" header="0.31496062992125984" footer="0.31496062992125984"/>
  <pageSetup paperSize="9" firstPageNumber="50" orientation="portrait" useFirstPageNumber="1" horizontalDpi="1200" verticalDpi="1200" r:id="rId1"/>
  <headerFoot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7"/>
  <sheetViews>
    <sheetView topLeftCell="A127" workbookViewId="0">
      <selection activeCell="M105" sqref="M105"/>
    </sheetView>
  </sheetViews>
  <sheetFormatPr baseColWidth="10" defaultRowHeight="15"/>
  <cols>
    <col min="1" max="1" width="7.28515625" customWidth="1"/>
    <col min="2" max="2" width="6.5703125" customWidth="1"/>
    <col min="3" max="4" width="6.42578125" customWidth="1"/>
    <col min="5" max="5" width="5.85546875" customWidth="1"/>
    <col min="6" max="6" width="6.28515625" customWidth="1"/>
    <col min="7" max="8" width="5.85546875" customWidth="1"/>
    <col min="9" max="9" width="6.28515625" customWidth="1"/>
    <col min="10" max="11" width="5.85546875" customWidth="1"/>
    <col min="12" max="12" width="6.5703125" customWidth="1"/>
    <col min="13" max="13" width="5.85546875" customWidth="1"/>
  </cols>
  <sheetData>
    <row r="1" spans="1:13">
      <c r="A1" s="7" t="s">
        <v>55</v>
      </c>
      <c r="B1" s="44"/>
      <c r="C1" s="7"/>
      <c r="D1" s="7"/>
      <c r="E1" s="7"/>
      <c r="F1" s="7"/>
      <c r="G1" s="7"/>
      <c r="H1" s="7"/>
      <c r="I1" s="7"/>
      <c r="J1" s="7"/>
      <c r="K1" s="8"/>
    </row>
    <row r="3" spans="1:13">
      <c r="A3" s="116" t="s">
        <v>21</v>
      </c>
      <c r="B3" s="117">
        <v>2008</v>
      </c>
      <c r="C3" s="117"/>
      <c r="D3" s="117"/>
      <c r="E3" s="108">
        <v>2009</v>
      </c>
      <c r="F3" s="108"/>
      <c r="G3" s="108"/>
      <c r="H3" s="108">
        <v>2010</v>
      </c>
      <c r="I3" s="108"/>
      <c r="J3" s="108"/>
      <c r="K3" s="117">
        <v>2011</v>
      </c>
      <c r="L3" s="117"/>
      <c r="M3" s="117"/>
    </row>
    <row r="4" spans="1:13">
      <c r="A4" s="116"/>
      <c r="B4" s="80" t="s">
        <v>57</v>
      </c>
      <c r="C4" s="80" t="s">
        <v>58</v>
      </c>
      <c r="D4" s="80" t="s">
        <v>59</v>
      </c>
      <c r="E4" s="80" t="s">
        <v>57</v>
      </c>
      <c r="F4" s="80" t="s">
        <v>58</v>
      </c>
      <c r="G4" s="80" t="s">
        <v>59</v>
      </c>
      <c r="H4" s="80" t="s">
        <v>57</v>
      </c>
      <c r="I4" s="80" t="s">
        <v>58</v>
      </c>
      <c r="J4" s="80" t="s">
        <v>59</v>
      </c>
      <c r="K4" s="80" t="s">
        <v>57</v>
      </c>
      <c r="L4" s="80" t="s">
        <v>58</v>
      </c>
      <c r="M4" s="80" t="s">
        <v>59</v>
      </c>
    </row>
    <row r="5" spans="1:13">
      <c r="A5" s="76" t="s">
        <v>23</v>
      </c>
      <c r="B5" s="54">
        <v>37323</v>
      </c>
      <c r="C5" s="54">
        <v>37719</v>
      </c>
      <c r="D5" s="54">
        <v>75042</v>
      </c>
      <c r="E5" s="51">
        <f>ROUND('[2]Pop tot et prov'!$R$6*([2]RUYIGI!B5/[2]RUYIGI!$D$22),0)</f>
        <v>38293</v>
      </c>
      <c r="F5" s="51">
        <f>ROUND('[2]Pop tot et prov'!$R$6*([2]RUYIGI!C5/[2]RUYIGI!$D$22),0)</f>
        <v>38699</v>
      </c>
      <c r="G5" s="52">
        <f t="shared" ref="G5:G22" si="0">SUM(E5:F5)</f>
        <v>76992</v>
      </c>
      <c r="H5" s="51">
        <f>ROUND('[2]Pop tot et prov'!$R$7*([2]RUYIGI!B5/[2]RUYIGI!$D$22),0)</f>
        <v>39335</v>
      </c>
      <c r="I5" s="51">
        <f>ROUND('[2]Pop tot et prov'!$R$7*([2]RUYIGI!C5/[2]RUYIGI!$D$22),0)</f>
        <v>39752</v>
      </c>
      <c r="J5" s="52">
        <f t="shared" ref="J5:J22" si="1">SUM(H5:I5)</f>
        <v>79087</v>
      </c>
      <c r="K5" s="51">
        <f>ROUND('[2]Pop tot et prov'!$R$8*([2]RUYIGI!B5/[2]RUYIGI!$D$22),0)</f>
        <v>40445</v>
      </c>
      <c r="L5" s="51">
        <f>ROUND('[2]Pop tot et prov'!$R$8*([2]RUYIGI!C5/[2]RUYIGI!$D$22),0)</f>
        <v>40874</v>
      </c>
      <c r="M5" s="52">
        <f t="shared" ref="M5:M22" si="2">SUM(K5:L5)</f>
        <v>81319</v>
      </c>
    </row>
    <row r="6" spans="1:13">
      <c r="A6" s="76" t="s">
        <v>24</v>
      </c>
      <c r="B6" s="74">
        <v>31310</v>
      </c>
      <c r="C6" s="74">
        <v>32084</v>
      </c>
      <c r="D6" s="74">
        <v>63394</v>
      </c>
      <c r="E6" s="51">
        <f>ROUND('[2]Pop tot et prov'!$R$6*([2]RUYIGI!B6/[2]RUYIGI!$D$22),0)</f>
        <v>32124</v>
      </c>
      <c r="F6" s="51">
        <f>ROUND('[2]Pop tot et prov'!$R$6*([2]RUYIGI!C6/[2]RUYIGI!$D$22),0)</f>
        <v>32918</v>
      </c>
      <c r="G6" s="52">
        <f t="shared" si="0"/>
        <v>65042</v>
      </c>
      <c r="H6" s="51">
        <f>ROUND('[2]Pop tot et prov'!$R$7*([2]RUYIGI!B6/[2]RUYIGI!$D$22),0)</f>
        <v>32998</v>
      </c>
      <c r="I6" s="51">
        <f>ROUND('[2]Pop tot et prov'!$R$7*([2]RUYIGI!C6/[2]RUYIGI!$D$22),0)</f>
        <v>33813</v>
      </c>
      <c r="J6" s="52">
        <f t="shared" si="1"/>
        <v>66811</v>
      </c>
      <c r="K6" s="51">
        <f>ROUND('[2]Pop tot et prov'!$R$8*([2]RUYIGI!B6/[2]RUYIGI!$D$22),0)</f>
        <v>33929</v>
      </c>
      <c r="L6" s="51">
        <f>ROUND('[2]Pop tot et prov'!$R$8*([2]RUYIGI!C6/[2]RUYIGI!$D$22),0)</f>
        <v>34768</v>
      </c>
      <c r="M6" s="52">
        <f t="shared" si="2"/>
        <v>68697</v>
      </c>
    </row>
    <row r="7" spans="1:13">
      <c r="A7" s="75" t="s">
        <v>25</v>
      </c>
      <c r="B7" s="74">
        <v>25548.616963577631</v>
      </c>
      <c r="C7" s="74">
        <v>26650.541106539662</v>
      </c>
      <c r="D7" s="74">
        <v>52199.158070117293</v>
      </c>
      <c r="E7" s="51">
        <f>ROUND('[2]Pop tot et prov'!$R$6*([2]RUYIGI!B7/[2]RUYIGI!$D$22),0)</f>
        <v>26213</v>
      </c>
      <c r="F7" s="51">
        <f>ROUND('[2]Pop tot et prov'!$R$6*([2]RUYIGI!C7/[2]RUYIGI!$D$22),0)</f>
        <v>27343</v>
      </c>
      <c r="G7" s="52">
        <f t="shared" si="0"/>
        <v>53556</v>
      </c>
      <c r="H7" s="51">
        <f>ROUND('[2]Pop tot et prov'!$R$7*([2]RUYIGI!B7/[2]RUYIGI!$D$22),0)</f>
        <v>26926</v>
      </c>
      <c r="I7" s="51">
        <f>ROUND('[2]Pop tot et prov'!$R$7*([2]RUYIGI!C7/[2]RUYIGI!$D$22),0)</f>
        <v>28087</v>
      </c>
      <c r="J7" s="52">
        <f t="shared" si="1"/>
        <v>55013</v>
      </c>
      <c r="K7" s="51">
        <f>ROUND('[2]Pop tot et prov'!$R$8*([2]RUYIGI!B7/[2]RUYIGI!$D$22),0)</f>
        <v>27686</v>
      </c>
      <c r="L7" s="51">
        <f>ROUND('[2]Pop tot et prov'!$R$8*([2]RUYIGI!C7/[2]RUYIGI!$D$22),0)</f>
        <v>28880</v>
      </c>
      <c r="M7" s="52">
        <f t="shared" si="2"/>
        <v>56566</v>
      </c>
    </row>
    <row r="8" spans="1:13">
      <c r="A8" s="75" t="s">
        <v>26</v>
      </c>
      <c r="B8" s="74">
        <v>21044</v>
      </c>
      <c r="C8" s="74">
        <v>22227</v>
      </c>
      <c r="D8" s="74">
        <v>43271</v>
      </c>
      <c r="E8" s="51">
        <f>ROUND('[2]Pop tot et prov'!$R$6*([2]RUYIGI!B8/[2]RUYIGI!$D$22),0)</f>
        <v>21591</v>
      </c>
      <c r="F8" s="51">
        <f>ROUND('[2]Pop tot et prov'!$R$6*([2]RUYIGI!C8/[2]RUYIGI!$D$22),0)</f>
        <v>22805</v>
      </c>
      <c r="G8" s="52">
        <f t="shared" si="0"/>
        <v>44396</v>
      </c>
      <c r="H8" s="51">
        <f>ROUND('[2]Pop tot et prov'!$R$7*([2]RUYIGI!B8/[2]RUYIGI!$D$22),0)</f>
        <v>22178</v>
      </c>
      <c r="I8" s="51">
        <f>ROUND('[2]Pop tot et prov'!$R$7*([2]RUYIGI!C8/[2]RUYIGI!$D$22),0)</f>
        <v>23425</v>
      </c>
      <c r="J8" s="52">
        <f t="shared" si="1"/>
        <v>45603</v>
      </c>
      <c r="K8" s="51">
        <f>ROUND('[2]Pop tot et prov'!$R$8*([2]RUYIGI!B8/[2]RUYIGI!$D$22),0)</f>
        <v>22804</v>
      </c>
      <c r="L8" s="51">
        <f>ROUND('[2]Pop tot et prov'!$R$8*([2]RUYIGI!C8/[2]RUYIGI!$D$22),0)</f>
        <v>24086</v>
      </c>
      <c r="M8" s="52">
        <f t="shared" si="2"/>
        <v>46890</v>
      </c>
    </row>
    <row r="9" spans="1:13">
      <c r="A9" s="75" t="s">
        <v>27</v>
      </c>
      <c r="B9" s="74">
        <v>16862.149407145207</v>
      </c>
      <c r="C9" s="74">
        <v>18082.294875177045</v>
      </c>
      <c r="D9" s="74">
        <v>34944.444282322249</v>
      </c>
      <c r="E9" s="51">
        <f>ROUND('[2]Pop tot et prov'!$R$6*([2]RUYIGI!B9/[2]RUYIGI!$D$22),0)</f>
        <v>17300</v>
      </c>
      <c r="F9" s="51">
        <f>ROUND('[2]Pop tot et prov'!$R$6*([2]RUYIGI!C9/[2]RUYIGI!$D$22),0)</f>
        <v>18552</v>
      </c>
      <c r="G9" s="52">
        <f t="shared" si="0"/>
        <v>35852</v>
      </c>
      <c r="H9" s="51">
        <f>ROUND('[2]Pop tot et prov'!$R$7*([2]RUYIGI!B9/[2]RUYIGI!$D$22),0)</f>
        <v>17771</v>
      </c>
      <c r="I9" s="51">
        <f>ROUND('[2]Pop tot et prov'!$R$7*([2]RUYIGI!C9/[2]RUYIGI!$D$22),0)</f>
        <v>19057</v>
      </c>
      <c r="J9" s="52">
        <f t="shared" si="1"/>
        <v>36828</v>
      </c>
      <c r="K9" s="51">
        <f>ROUND('[2]Pop tot et prov'!$R$8*([2]RUYIGI!B9/[2]RUYIGI!$D$22),0)</f>
        <v>18273</v>
      </c>
      <c r="L9" s="51">
        <f>ROUND('[2]Pop tot et prov'!$R$8*([2]RUYIGI!C9/[2]RUYIGI!$D$22),0)</f>
        <v>19595</v>
      </c>
      <c r="M9" s="52">
        <f t="shared" si="2"/>
        <v>37868</v>
      </c>
    </row>
    <row r="10" spans="1:13">
      <c r="A10" s="75" t="s">
        <v>28</v>
      </c>
      <c r="B10" s="74">
        <v>13717</v>
      </c>
      <c r="C10" s="74">
        <v>14718</v>
      </c>
      <c r="D10" s="74">
        <v>28435</v>
      </c>
      <c r="E10" s="51">
        <f>ROUND('[2]Pop tot et prov'!$R$6*([2]RUYIGI!B10/[2]RUYIGI!$D$22),0)</f>
        <v>14074</v>
      </c>
      <c r="F10" s="51">
        <f>ROUND('[2]Pop tot et prov'!$R$6*([2]RUYIGI!C10/[2]RUYIGI!$D$22),0)</f>
        <v>15101</v>
      </c>
      <c r="G10" s="52">
        <f t="shared" si="0"/>
        <v>29175</v>
      </c>
      <c r="H10" s="51">
        <f>ROUND('[2]Pop tot et prov'!$R$7*([2]RUYIGI!B10/[2]RUYIGI!$D$22),0)</f>
        <v>14456</v>
      </c>
      <c r="I10" s="51">
        <f>ROUND('[2]Pop tot et prov'!$R$7*([2]RUYIGI!C10/[2]RUYIGI!$D$22),0)</f>
        <v>15511</v>
      </c>
      <c r="J10" s="52">
        <f t="shared" si="1"/>
        <v>29967</v>
      </c>
      <c r="K10" s="51">
        <f>ROUND('[2]Pop tot et prov'!$R$8*([2]RUYIGI!B10/[2]RUYIGI!$D$22),0)</f>
        <v>14864</v>
      </c>
      <c r="L10" s="51">
        <f>ROUND('[2]Pop tot et prov'!$R$8*([2]RUYIGI!C10/[2]RUYIGI!$D$22),0)</f>
        <v>15949</v>
      </c>
      <c r="M10" s="52">
        <f t="shared" si="2"/>
        <v>30813</v>
      </c>
    </row>
    <row r="11" spans="1:13">
      <c r="A11" s="75" t="s">
        <v>29</v>
      </c>
      <c r="B11" s="74">
        <v>10827.711379330354</v>
      </c>
      <c r="C11" s="74">
        <v>11443.678592343542</v>
      </c>
      <c r="D11" s="74">
        <v>22271.389971673896</v>
      </c>
      <c r="E11" s="51">
        <f>ROUND('[2]Pop tot et prov'!$R$6*([2]RUYIGI!B11/[2]RUYIGI!$D$22),0)</f>
        <v>11109</v>
      </c>
      <c r="F11" s="51">
        <f>ROUND('[2]Pop tot et prov'!$R$6*([2]RUYIGI!C11/[2]RUYIGI!$D$22),0)</f>
        <v>11741</v>
      </c>
      <c r="G11" s="52">
        <f t="shared" si="0"/>
        <v>22850</v>
      </c>
      <c r="H11" s="51">
        <f>ROUND('[2]Pop tot et prov'!$R$7*([2]RUYIGI!B11/[2]RUYIGI!$D$22),0)</f>
        <v>11411</v>
      </c>
      <c r="I11" s="51">
        <f>ROUND('[2]Pop tot et prov'!$R$7*([2]RUYIGI!C11/[2]RUYIGI!$D$22),0)</f>
        <v>12060</v>
      </c>
      <c r="J11" s="52">
        <f t="shared" si="1"/>
        <v>23471</v>
      </c>
      <c r="K11" s="51">
        <f>ROUND('[2]Pop tot et prov'!$R$8*([2]RUYIGI!B11/[2]RUYIGI!$D$22),0)</f>
        <v>11733</v>
      </c>
      <c r="L11" s="51">
        <f>ROUND('[2]Pop tot et prov'!$R$8*([2]RUYIGI!C11/[2]RUYIGI!$D$22),0)</f>
        <v>12401</v>
      </c>
      <c r="M11" s="52">
        <f t="shared" si="2"/>
        <v>24134</v>
      </c>
    </row>
    <row r="12" spans="1:13">
      <c r="A12" s="75" t="s">
        <v>30</v>
      </c>
      <c r="B12" s="74">
        <v>8891</v>
      </c>
      <c r="C12" s="74">
        <v>9215</v>
      </c>
      <c r="D12" s="74">
        <v>18106</v>
      </c>
      <c r="E12" s="51">
        <f>ROUND('[2]Pop tot et prov'!$R$6*([2]RUYIGI!B12/[2]RUYIGI!$D$22),0)</f>
        <v>9122</v>
      </c>
      <c r="F12" s="51">
        <f>ROUND('[2]Pop tot et prov'!$R$6*([2]RUYIGI!C12/[2]RUYIGI!$D$22),0)</f>
        <v>9455</v>
      </c>
      <c r="G12" s="52">
        <f t="shared" si="0"/>
        <v>18577</v>
      </c>
      <c r="H12" s="51">
        <f>ROUND('[2]Pop tot et prov'!$R$7*([2]RUYIGI!B12/[2]RUYIGI!$D$22),0)</f>
        <v>9370</v>
      </c>
      <c r="I12" s="51">
        <f>ROUND('[2]Pop tot et prov'!$R$7*([2]RUYIGI!C12/[2]RUYIGI!$D$22),0)</f>
        <v>9712</v>
      </c>
      <c r="J12" s="52">
        <f t="shared" si="1"/>
        <v>19082</v>
      </c>
      <c r="K12" s="51">
        <f>ROUND('[2]Pop tot et prov'!$R$8*([2]RUYIGI!B12/[2]RUYIGI!$D$22),0)</f>
        <v>9635</v>
      </c>
      <c r="L12" s="51">
        <f>ROUND('[2]Pop tot et prov'!$R$8*([2]RUYIGI!C12/[2]RUYIGI!$D$22),0)</f>
        <v>9986</v>
      </c>
      <c r="M12" s="52">
        <f t="shared" si="2"/>
        <v>19621</v>
      </c>
    </row>
    <row r="13" spans="1:13">
      <c r="A13" s="75" t="s">
        <v>31</v>
      </c>
      <c r="B13" s="74">
        <v>7398.8151221493645</v>
      </c>
      <c r="C13" s="74">
        <v>7386.9937153516421</v>
      </c>
      <c r="D13" s="74">
        <v>14785.808837501007</v>
      </c>
      <c r="E13" s="51">
        <f>ROUND('[2]Pop tot et prov'!$R$6*([2]RUYIGI!B13/[2]RUYIGI!$D$22),0)</f>
        <v>7591</v>
      </c>
      <c r="F13" s="51">
        <f>ROUND('[2]Pop tot et prov'!$R$6*([2]RUYIGI!C13/[2]RUYIGI!$D$22),0)</f>
        <v>7579</v>
      </c>
      <c r="G13" s="52">
        <f t="shared" si="0"/>
        <v>15170</v>
      </c>
      <c r="H13" s="51">
        <f>ROUND('[2]Pop tot et prov'!$R$7*([2]RUYIGI!B13/[2]RUYIGI!$D$22),0)</f>
        <v>7798</v>
      </c>
      <c r="I13" s="51">
        <f>ROUND('[2]Pop tot et prov'!$R$7*([2]RUYIGI!C13/[2]RUYIGI!$D$22),0)</f>
        <v>7785</v>
      </c>
      <c r="J13" s="52">
        <f t="shared" si="1"/>
        <v>15583</v>
      </c>
      <c r="K13" s="51">
        <f>ROUND('[2]Pop tot et prov'!$R$8*([2]RUYIGI!B13/[2]RUYIGI!$D$22),0)</f>
        <v>8018</v>
      </c>
      <c r="L13" s="51">
        <f>ROUND('[2]Pop tot et prov'!$R$8*([2]RUYIGI!C13/[2]RUYIGI!$D$22),0)</f>
        <v>8005</v>
      </c>
      <c r="M13" s="52">
        <f t="shared" si="2"/>
        <v>16023</v>
      </c>
    </row>
    <row r="14" spans="1:13">
      <c r="A14" s="75" t="s">
        <v>32</v>
      </c>
      <c r="B14" s="74">
        <v>6125</v>
      </c>
      <c r="C14" s="74">
        <v>5976</v>
      </c>
      <c r="D14" s="74">
        <v>12101</v>
      </c>
      <c r="E14" s="51">
        <f>ROUND('[2]Pop tot et prov'!$R$6*([2]RUYIGI!B14/[2]RUYIGI!$D$22),0)</f>
        <v>6284</v>
      </c>
      <c r="F14" s="51">
        <f>ROUND('[2]Pop tot et prov'!$R$6*([2]RUYIGI!C14/[2]RUYIGI!$D$22),0)</f>
        <v>6131</v>
      </c>
      <c r="G14" s="52">
        <f t="shared" si="0"/>
        <v>12415</v>
      </c>
      <c r="H14" s="51">
        <f>ROUND('[2]Pop tot et prov'!$R$7*([2]RUYIGI!B14/[2]RUYIGI!$D$22),0)</f>
        <v>6455</v>
      </c>
      <c r="I14" s="51">
        <f>ROUND('[2]Pop tot et prov'!$R$7*([2]RUYIGI!C14/[2]RUYIGI!$D$22),0)</f>
        <v>6298</v>
      </c>
      <c r="J14" s="52">
        <f t="shared" si="1"/>
        <v>12753</v>
      </c>
      <c r="K14" s="51">
        <f>ROUND('[2]Pop tot et prov'!$R$8*([2]RUYIGI!B14/[2]RUYIGI!$D$22),0)</f>
        <v>6637</v>
      </c>
      <c r="L14" s="51">
        <f>ROUND('[2]Pop tot et prov'!$R$8*([2]RUYIGI!C14/[2]RUYIGI!$D$22),0)</f>
        <v>6476</v>
      </c>
      <c r="M14" s="52">
        <f t="shared" si="2"/>
        <v>13113</v>
      </c>
    </row>
    <row r="15" spans="1:13">
      <c r="A15" s="75" t="s">
        <v>33</v>
      </c>
      <c r="B15" s="74">
        <v>5010.784367202461</v>
      </c>
      <c r="C15" s="74">
        <v>4786.0234528333312</v>
      </c>
      <c r="D15" s="74">
        <v>9796.8078200357922</v>
      </c>
      <c r="E15" s="51">
        <f>ROUND('[2]Pop tot et prov'!$R$6*([2]RUYIGI!B15/[2]RUYIGI!$D$22),0)</f>
        <v>5141</v>
      </c>
      <c r="F15" s="51">
        <f>ROUND('[2]Pop tot et prov'!$R$6*([2]RUYIGI!C15/[2]RUYIGI!$D$22),0)</f>
        <v>4910</v>
      </c>
      <c r="G15" s="52">
        <f t="shared" si="0"/>
        <v>10051</v>
      </c>
      <c r="H15" s="51">
        <f>ROUND('[2]Pop tot et prov'!$R$7*([2]RUYIGI!B15/[2]RUYIGI!$D$22),0)</f>
        <v>5281</v>
      </c>
      <c r="I15" s="51">
        <f>ROUND('[2]Pop tot et prov'!$R$7*([2]RUYIGI!C15/[2]RUYIGI!$D$22),0)</f>
        <v>5044</v>
      </c>
      <c r="J15" s="52">
        <f t="shared" si="1"/>
        <v>10325</v>
      </c>
      <c r="K15" s="51">
        <f>ROUND('[2]Pop tot et prov'!$R$8*([2]RUYIGI!B15/[2]RUYIGI!$D$22),0)</f>
        <v>5430</v>
      </c>
      <c r="L15" s="51">
        <f>ROUND('[2]Pop tot et prov'!$R$8*([2]RUYIGI!C15/[2]RUYIGI!$D$22),0)</f>
        <v>5186</v>
      </c>
      <c r="M15" s="52">
        <f t="shared" si="2"/>
        <v>10616</v>
      </c>
    </row>
    <row r="16" spans="1:13">
      <c r="A16" s="75" t="s">
        <v>34</v>
      </c>
      <c r="B16" s="74">
        <v>3969</v>
      </c>
      <c r="C16" s="74">
        <v>3753</v>
      </c>
      <c r="D16" s="74">
        <v>7722</v>
      </c>
      <c r="E16" s="51">
        <f>ROUND('[2]Pop tot et prov'!$R$6*([2]RUYIGI!B16/[2]RUYIGI!$D$22),0)</f>
        <v>4072</v>
      </c>
      <c r="F16" s="51">
        <f>ROUND('[2]Pop tot et prov'!$R$6*([2]RUYIGI!C16/[2]RUYIGI!$D$22),0)</f>
        <v>3851</v>
      </c>
      <c r="G16" s="52">
        <f t="shared" si="0"/>
        <v>7923</v>
      </c>
      <c r="H16" s="51">
        <f>ROUND('[2]Pop tot et prov'!$R$7*([2]RUYIGI!B16/[2]RUYIGI!$D$22),0)</f>
        <v>4183</v>
      </c>
      <c r="I16" s="51">
        <f>ROUND('[2]Pop tot et prov'!$R$7*([2]RUYIGI!C16/[2]RUYIGI!$D$22),0)</f>
        <v>3955</v>
      </c>
      <c r="J16" s="52">
        <f t="shared" si="1"/>
        <v>8138</v>
      </c>
      <c r="K16" s="51">
        <f>ROUND('[2]Pop tot et prov'!$R$8*([2]RUYIGI!B16/[2]RUYIGI!$D$22),0)</f>
        <v>4301</v>
      </c>
      <c r="L16" s="51">
        <f>ROUND('[2]Pop tot et prov'!$R$8*([2]RUYIGI!C16/[2]RUYIGI!$D$22),0)</f>
        <v>4067</v>
      </c>
      <c r="M16" s="52">
        <f t="shared" si="2"/>
        <v>8368</v>
      </c>
    </row>
    <row r="17" spans="1:13">
      <c r="A17" s="75" t="s">
        <v>35</v>
      </c>
      <c r="B17" s="74">
        <v>2879.9227605949827</v>
      </c>
      <c r="C17" s="74">
        <v>2717.4682577547774</v>
      </c>
      <c r="D17" s="74">
        <v>5597.3910183497601</v>
      </c>
      <c r="E17" s="51">
        <f>ROUND('[2]Pop tot et prov'!$R$6*([2]RUYIGI!B17/[2]RUYIGI!$D$22),0)</f>
        <v>2955</v>
      </c>
      <c r="F17" s="51">
        <f>ROUND('[2]Pop tot et prov'!$R$6*([2]RUYIGI!C17/[2]RUYIGI!$D$22),0)</f>
        <v>2788</v>
      </c>
      <c r="G17" s="52">
        <f t="shared" si="0"/>
        <v>5743</v>
      </c>
      <c r="H17" s="51">
        <f>ROUND('[2]Pop tot et prov'!$R$7*([2]RUYIGI!B17/[2]RUYIGI!$D$22),0)</f>
        <v>3035</v>
      </c>
      <c r="I17" s="51">
        <f>ROUND('[2]Pop tot et prov'!$R$7*([2]RUYIGI!C17/[2]RUYIGI!$D$22),0)</f>
        <v>2864</v>
      </c>
      <c r="J17" s="52">
        <f t="shared" si="1"/>
        <v>5899</v>
      </c>
      <c r="K17" s="51">
        <f>ROUND('[2]Pop tot et prov'!$R$8*([2]RUYIGI!B17/[2]RUYIGI!$D$22),0)</f>
        <v>3121</v>
      </c>
      <c r="L17" s="51">
        <f>ROUND('[2]Pop tot et prov'!$R$8*([2]RUYIGI!C17/[2]RUYIGI!$D$22),0)</f>
        <v>2945</v>
      </c>
      <c r="M17" s="52">
        <f t="shared" si="2"/>
        <v>6066</v>
      </c>
    </row>
    <row r="18" spans="1:13">
      <c r="A18" s="75" t="s">
        <v>36</v>
      </c>
      <c r="B18" s="74">
        <v>2122</v>
      </c>
      <c r="C18" s="74">
        <v>2030</v>
      </c>
      <c r="D18" s="74">
        <v>4152</v>
      </c>
      <c r="E18" s="51">
        <f>ROUND('[2]Pop tot et prov'!$R$6*([2]RUYIGI!B18/[2]RUYIGI!$D$22),0)</f>
        <v>2177</v>
      </c>
      <c r="F18" s="51">
        <f>ROUND('[2]Pop tot et prov'!$R$6*([2]RUYIGI!C18/[2]RUYIGI!$D$22),0)</f>
        <v>2083</v>
      </c>
      <c r="G18" s="52">
        <f t="shared" si="0"/>
        <v>4260</v>
      </c>
      <c r="H18" s="51">
        <f>ROUND('[2]Pop tot et prov'!$R$7*([2]RUYIGI!B18/[2]RUYIGI!$D$22),0)</f>
        <v>2236</v>
      </c>
      <c r="I18" s="51">
        <f>ROUND('[2]Pop tot et prov'!$R$7*([2]RUYIGI!C18/[2]RUYIGI!$D$22),0)</f>
        <v>2139</v>
      </c>
      <c r="J18" s="52">
        <f t="shared" si="1"/>
        <v>4375</v>
      </c>
      <c r="K18" s="51">
        <f>ROUND('[2]Pop tot et prov'!$R$8*([2]RUYIGI!B18/[2]RUYIGI!$D$22),0)</f>
        <v>2299</v>
      </c>
      <c r="L18" s="51">
        <f>ROUND('[2]Pop tot et prov'!$R$8*([2]RUYIGI!C18/[2]RUYIGI!$D$22),0)</f>
        <v>2200</v>
      </c>
      <c r="M18" s="52">
        <f t="shared" si="2"/>
        <v>4499</v>
      </c>
    </row>
    <row r="19" spans="1:13">
      <c r="A19" s="75" t="s">
        <v>37</v>
      </c>
      <c r="B19" s="74">
        <v>1482</v>
      </c>
      <c r="C19" s="74">
        <v>1472</v>
      </c>
      <c r="D19" s="74">
        <v>2954</v>
      </c>
      <c r="E19" s="51">
        <f>ROUND('[2]Pop tot et prov'!$R$6*([2]RUYIGI!B19/[2]RUYIGI!$D$22),0)</f>
        <v>1521</v>
      </c>
      <c r="F19" s="51">
        <f>ROUND('[2]Pop tot et prov'!$R$6*([2]RUYIGI!C19/[2]RUYIGI!$D$22),0)</f>
        <v>1510</v>
      </c>
      <c r="G19" s="52">
        <f t="shared" si="0"/>
        <v>3031</v>
      </c>
      <c r="H19" s="51">
        <f>ROUND('[2]Pop tot et prov'!$R$7*([2]RUYIGI!B19/[2]RUYIGI!$D$22),0)</f>
        <v>1562</v>
      </c>
      <c r="I19" s="51">
        <f>ROUND('[2]Pop tot et prov'!$R$7*([2]RUYIGI!C19/[2]RUYIGI!$D$22),0)</f>
        <v>1551</v>
      </c>
      <c r="J19" s="52">
        <f t="shared" si="1"/>
        <v>3113</v>
      </c>
      <c r="K19" s="51">
        <f>ROUND('[2]Pop tot et prov'!$R$8*([2]RUYIGI!B19/[2]RUYIGI!$D$22),0)</f>
        <v>1606</v>
      </c>
      <c r="L19" s="51">
        <f>ROUND('[2]Pop tot et prov'!$R$8*([2]RUYIGI!C19/[2]RUYIGI!$D$22),0)</f>
        <v>1595</v>
      </c>
      <c r="M19" s="52">
        <f t="shared" si="2"/>
        <v>3201</v>
      </c>
    </row>
    <row r="20" spans="1:13">
      <c r="A20" s="75" t="s">
        <v>38</v>
      </c>
      <c r="B20" s="74">
        <v>961</v>
      </c>
      <c r="C20" s="74">
        <v>1045</v>
      </c>
      <c r="D20" s="74">
        <v>2006</v>
      </c>
      <c r="E20" s="51">
        <f>ROUND('[2]Pop tot et prov'!$R$6*([2]RUYIGI!B20/[2]RUYIGI!$D$22),0)</f>
        <v>986</v>
      </c>
      <c r="F20" s="51">
        <f>ROUND('[2]Pop tot et prov'!$R$6*([2]RUYIGI!C20/[2]RUYIGI!$D$22),0)</f>
        <v>1072</v>
      </c>
      <c r="G20" s="52">
        <f t="shared" si="0"/>
        <v>2058</v>
      </c>
      <c r="H20" s="51">
        <f>ROUND('[2]Pop tot et prov'!$R$7*([2]RUYIGI!B20/[2]RUYIGI!$D$22),0)</f>
        <v>1013</v>
      </c>
      <c r="I20" s="51">
        <f>ROUND('[2]Pop tot et prov'!$R$7*([2]RUYIGI!C20/[2]RUYIGI!$D$22),0)</f>
        <v>1101</v>
      </c>
      <c r="J20" s="52">
        <f t="shared" si="1"/>
        <v>2114</v>
      </c>
      <c r="K20" s="51">
        <f>ROUND('[2]Pop tot et prov'!$R$8*([2]RUYIGI!B20/[2]RUYIGI!$D$22),0)</f>
        <v>1041</v>
      </c>
      <c r="L20" s="51">
        <f>ROUND('[2]Pop tot et prov'!$R$8*([2]RUYIGI!C20/[2]RUYIGI!$D$22),0)</f>
        <v>1132</v>
      </c>
      <c r="M20" s="52">
        <f t="shared" si="2"/>
        <v>2173</v>
      </c>
    </row>
    <row r="21" spans="1:13">
      <c r="A21" s="76" t="s">
        <v>39</v>
      </c>
      <c r="B21" s="74">
        <v>1885</v>
      </c>
      <c r="C21" s="74">
        <v>1867</v>
      </c>
      <c r="D21" s="74">
        <v>3752</v>
      </c>
      <c r="E21" s="51">
        <f>ROUND('[2]Pop tot et prov'!$R$6*([2]RUYIGI!B21/[2]RUYIGI!$D$22),0)</f>
        <v>1934</v>
      </c>
      <c r="F21" s="51">
        <f>ROUND('[2]Pop tot et prov'!$R$6*([2]RUYIGI!C21/[2]RUYIGI!$D$22),0)</f>
        <v>1916</v>
      </c>
      <c r="G21" s="52">
        <f t="shared" si="0"/>
        <v>3850</v>
      </c>
      <c r="H21" s="51">
        <f>ROUND('[2]Pop tot et prov'!$R$7*([2]RUYIGI!B21/[2]RUYIGI!$D$22),0)</f>
        <v>1987</v>
      </c>
      <c r="I21" s="51">
        <f>ROUND('[2]Pop tot et prov'!$R$7*([2]RUYIGI!C21/[2]RUYIGI!$D$22),0)</f>
        <v>1968</v>
      </c>
      <c r="J21" s="52">
        <f t="shared" si="1"/>
        <v>3955</v>
      </c>
      <c r="K21" s="51">
        <f>ROUND('[2]Pop tot et prov'!$R$8*([2]RUYIGI!B21/[2]RUYIGI!$D$22),0)</f>
        <v>2043</v>
      </c>
      <c r="L21" s="51">
        <f>ROUND('[2]Pop tot et prov'!$R$8*([2]RUYIGI!C21/[2]RUYIGI!$D$22),0)</f>
        <v>2023</v>
      </c>
      <c r="M21" s="52">
        <f t="shared" si="2"/>
        <v>4066</v>
      </c>
    </row>
    <row r="22" spans="1:13">
      <c r="A22" s="47" t="s">
        <v>20</v>
      </c>
      <c r="B22" s="53">
        <f>SUM(B5:B21)</f>
        <v>197357</v>
      </c>
      <c r="C22" s="53">
        <f>SUM(C5:C21)</f>
        <v>203173</v>
      </c>
      <c r="D22" s="53">
        <f>B22+C22</f>
        <v>400530</v>
      </c>
      <c r="E22" s="51">
        <f>SUM(E5:E21)</f>
        <v>202487</v>
      </c>
      <c r="F22" s="55">
        <f>SUM(F5:F21)</f>
        <v>208454</v>
      </c>
      <c r="G22" s="52">
        <f t="shared" si="0"/>
        <v>410941</v>
      </c>
      <c r="H22" s="51">
        <f>SUM(H5:H21)</f>
        <v>207995</v>
      </c>
      <c r="I22" s="55">
        <f>SUM(I5:I21)</f>
        <v>214122</v>
      </c>
      <c r="J22" s="52">
        <f t="shared" si="1"/>
        <v>422117</v>
      </c>
      <c r="K22" s="51">
        <f>SUM(K5:K21)</f>
        <v>213865</v>
      </c>
      <c r="L22" s="55">
        <f>SUM(L5:L21)</f>
        <v>220168</v>
      </c>
      <c r="M22" s="52">
        <f t="shared" si="2"/>
        <v>434033</v>
      </c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3">
      <c r="A24" s="116" t="s">
        <v>21</v>
      </c>
      <c r="B24" s="113">
        <v>2012</v>
      </c>
      <c r="C24" s="114"/>
      <c r="D24" s="115"/>
      <c r="E24" s="108">
        <v>2013</v>
      </c>
      <c r="F24" s="108"/>
      <c r="G24" s="108"/>
      <c r="H24" s="117">
        <v>2014</v>
      </c>
      <c r="I24" s="117"/>
      <c r="J24" s="117"/>
      <c r="K24" s="108">
        <v>2015</v>
      </c>
      <c r="L24" s="108"/>
      <c r="M24" s="108"/>
    </row>
    <row r="25" spans="1:13">
      <c r="A25" s="116"/>
      <c r="B25" s="80" t="s">
        <v>57</v>
      </c>
      <c r="C25" s="80" t="s">
        <v>58</v>
      </c>
      <c r="D25" s="80" t="s">
        <v>59</v>
      </c>
      <c r="E25" s="80" t="s">
        <v>57</v>
      </c>
      <c r="F25" s="80" t="s">
        <v>58</v>
      </c>
      <c r="G25" s="80" t="s">
        <v>59</v>
      </c>
      <c r="H25" s="80" t="s">
        <v>57</v>
      </c>
      <c r="I25" s="80" t="s">
        <v>58</v>
      </c>
      <c r="J25" s="80" t="s">
        <v>59</v>
      </c>
      <c r="K25" s="80" t="s">
        <v>57</v>
      </c>
      <c r="L25" s="80" t="s">
        <v>58</v>
      </c>
      <c r="M25" s="80" t="s">
        <v>59</v>
      </c>
    </row>
    <row r="26" spans="1:13">
      <c r="A26" s="56" t="s">
        <v>23</v>
      </c>
      <c r="B26" s="51">
        <f>ROUND('[2]Pop tot et prov'!$R$9*([2]RUYIGI!B5/[2]RUYIGI!$D$22),0)</f>
        <v>41623</v>
      </c>
      <c r="C26" s="51">
        <f>ROUND('[2]Pop tot et prov'!$R$9*([2]RUYIGI!C5/[2]RUYIGI!$D$22),0)</f>
        <v>42064</v>
      </c>
      <c r="D26" s="52">
        <f t="shared" ref="D26:D43" si="3">SUM(B26:C26)</f>
        <v>83687</v>
      </c>
      <c r="E26" s="51">
        <f>ROUND('[2]Pop tot et prov'!$R$10*([2]RUYIGI!B5/[2]RUYIGI!$D$22),0)</f>
        <v>42865</v>
      </c>
      <c r="F26" s="51">
        <f>ROUND('[2]Pop tot et prov'!$R$10*([2]RUYIGI!C5/[2]RUYIGI!$D$22),0)</f>
        <v>43319</v>
      </c>
      <c r="G26" s="52">
        <f t="shared" ref="G26:G43" si="4">SUM(E26:F26)</f>
        <v>86184</v>
      </c>
      <c r="H26" s="51">
        <f>ROUND('[2]Pop tot et prov'!$R$11*([2]RUYIGI!B5/[2]RUYIGI!$D$22),0)</f>
        <v>44167</v>
      </c>
      <c r="I26" s="51">
        <f>ROUND('[2]Pop tot et prov'!$R$11*([2]RUYIGI!C5/[2]RUYIGI!$D$22),0)</f>
        <v>44636</v>
      </c>
      <c r="J26" s="52">
        <f t="shared" ref="J26:J43" si="5">SUM(H26:I26)</f>
        <v>88803</v>
      </c>
      <c r="K26" s="51">
        <f>ROUND('[2]Pop tot et prov'!$R$12*([2]RUYIGI!B5/[2]RUYIGI!$D$22),0)</f>
        <v>45527</v>
      </c>
      <c r="L26" s="51">
        <f>ROUND('[2]Pop tot et prov'!$R$12*([2]RUYIGI!C5/[2]RUYIGI!$D$22),0)</f>
        <v>46010</v>
      </c>
      <c r="M26" s="52">
        <f t="shared" ref="M26:M43" si="6">SUM(K26:L26)</f>
        <v>91537</v>
      </c>
    </row>
    <row r="27" spans="1:13">
      <c r="A27" s="56" t="s">
        <v>24</v>
      </c>
      <c r="B27" s="51">
        <f>ROUND('[2]Pop tot et prov'!$R$9*([2]RUYIGI!B6/[2]RUYIGI!$D$22),0)</f>
        <v>34917</v>
      </c>
      <c r="C27" s="51">
        <f>ROUND('[2]Pop tot et prov'!$R$9*([2]RUYIGI!C6/[2]RUYIGI!$D$22),0)</f>
        <v>35780</v>
      </c>
      <c r="D27" s="52">
        <f t="shared" si="3"/>
        <v>70697</v>
      </c>
      <c r="E27" s="51">
        <f>ROUND('[2]Pop tot et prov'!$R$10*([2]RUYIGI!B6/[2]RUYIGI!$D$22),0)</f>
        <v>35959</v>
      </c>
      <c r="F27" s="51">
        <f>ROUND('[2]Pop tot et prov'!$R$10*([2]RUYIGI!C6/[2]RUYIGI!$D$22),0)</f>
        <v>36848</v>
      </c>
      <c r="G27" s="52">
        <f t="shared" si="4"/>
        <v>72807</v>
      </c>
      <c r="H27" s="51">
        <f>ROUND('[2]Pop tot et prov'!$R$11*([2]RUYIGI!B6/[2]RUYIGI!$D$22),0)</f>
        <v>37052</v>
      </c>
      <c r="I27" s="51">
        <f>ROUND('[2]Pop tot et prov'!$R$11*([2]RUYIGI!C6/[2]RUYIGI!$D$22),0)</f>
        <v>37968</v>
      </c>
      <c r="J27" s="52">
        <f t="shared" si="5"/>
        <v>75020</v>
      </c>
      <c r="K27" s="51">
        <f>ROUND('[2]Pop tot et prov'!$R$12*([2]RUYIGI!B6/[2]RUYIGI!$D$22),0)</f>
        <v>38192</v>
      </c>
      <c r="L27" s="51">
        <f>ROUND('[2]Pop tot et prov'!$R$12*([2]RUYIGI!C6/[2]RUYIGI!$D$22),0)</f>
        <v>39136</v>
      </c>
      <c r="M27" s="52">
        <f t="shared" si="6"/>
        <v>77328</v>
      </c>
    </row>
    <row r="28" spans="1:13">
      <c r="A28" s="56" t="s">
        <v>25</v>
      </c>
      <c r="B28" s="51">
        <f>ROUND('[2]Pop tot et prov'!$R$9*([2]RUYIGI!B7/[2]RUYIGI!$D$22),0)</f>
        <v>28492</v>
      </c>
      <c r="C28" s="51">
        <f>ROUND('[2]Pop tot et prov'!$R$9*([2]RUYIGI!C7/[2]RUYIGI!$D$22),0)</f>
        <v>29721</v>
      </c>
      <c r="D28" s="52">
        <f t="shared" si="3"/>
        <v>58213</v>
      </c>
      <c r="E28" s="51">
        <f>ROUND('[2]Pop tot et prov'!$R$10*([2]RUYIGI!B7/[2]RUYIGI!$D$22),0)</f>
        <v>29342</v>
      </c>
      <c r="F28" s="51">
        <f>ROUND('[2]Pop tot et prov'!$R$10*([2]RUYIGI!C7/[2]RUYIGI!$D$22),0)</f>
        <v>30608</v>
      </c>
      <c r="G28" s="52">
        <f t="shared" si="4"/>
        <v>59950</v>
      </c>
      <c r="H28" s="51">
        <f>ROUND('[2]Pop tot et prov'!$R$11*([2]RUYIGI!B7/[2]RUYIGI!$D$22),0)</f>
        <v>30234</v>
      </c>
      <c r="I28" s="51">
        <f>ROUND('[2]Pop tot et prov'!$R$11*([2]RUYIGI!C7/[2]RUYIGI!$D$22),0)</f>
        <v>31538</v>
      </c>
      <c r="J28" s="52">
        <f t="shared" si="5"/>
        <v>61772</v>
      </c>
      <c r="K28" s="51">
        <f>ROUND('[2]Pop tot et prov'!$R$12*([2]RUYIGI!B7/[2]RUYIGI!$D$22),0)</f>
        <v>31164</v>
      </c>
      <c r="L28" s="51">
        <f>ROUND('[2]Pop tot et prov'!$R$12*([2]RUYIGI!C7/[2]RUYIGI!$D$22),0)</f>
        <v>32509</v>
      </c>
      <c r="M28" s="52">
        <f t="shared" si="6"/>
        <v>63673</v>
      </c>
    </row>
    <row r="29" spans="1:13">
      <c r="A29" s="56" t="s">
        <v>26</v>
      </c>
      <c r="B29" s="51">
        <f>ROUND('[2]Pop tot et prov'!$R$9*([2]RUYIGI!B8/[2]RUYIGI!$D$22),0)</f>
        <v>23468</v>
      </c>
      <c r="C29" s="51">
        <f>ROUND('[2]Pop tot et prov'!$R$9*([2]RUYIGI!C8/[2]RUYIGI!$D$22),0)</f>
        <v>24787</v>
      </c>
      <c r="D29" s="52">
        <f t="shared" si="3"/>
        <v>48255</v>
      </c>
      <c r="E29" s="51">
        <f>ROUND('[2]Pop tot et prov'!$R$10*([2]RUYIGI!B8/[2]RUYIGI!$D$22),0)</f>
        <v>24169</v>
      </c>
      <c r="F29" s="51">
        <f>ROUND('[2]Pop tot et prov'!$R$10*([2]RUYIGI!C8/[2]RUYIGI!$D$22),0)</f>
        <v>25527</v>
      </c>
      <c r="G29" s="52">
        <f t="shared" si="4"/>
        <v>49696</v>
      </c>
      <c r="H29" s="51">
        <f>ROUND('[2]Pop tot et prov'!$R$11*([2]RUYIGI!B8/[2]RUYIGI!$D$22),0)</f>
        <v>24903</v>
      </c>
      <c r="I29" s="51">
        <f>ROUND('[2]Pop tot et prov'!$R$11*([2]RUYIGI!C8/[2]RUYIGI!$D$22),0)</f>
        <v>26303</v>
      </c>
      <c r="J29" s="52">
        <f t="shared" si="5"/>
        <v>51206</v>
      </c>
      <c r="K29" s="51">
        <f>ROUND('[2]Pop tot et prov'!$R$12*([2]RUYIGI!B8/[2]RUYIGI!$D$22),0)</f>
        <v>25670</v>
      </c>
      <c r="L29" s="51">
        <f>ROUND('[2]Pop tot et prov'!$R$12*([2]RUYIGI!C8/[2]RUYIGI!$D$22),0)</f>
        <v>27113</v>
      </c>
      <c r="M29" s="52">
        <f t="shared" si="6"/>
        <v>52783</v>
      </c>
    </row>
    <row r="30" spans="1:13">
      <c r="A30" s="56" t="s">
        <v>27</v>
      </c>
      <c r="B30" s="51">
        <f>ROUND('[2]Pop tot et prov'!$R$9*([2]RUYIGI!B9/[2]RUYIGI!$D$22),0)</f>
        <v>18805</v>
      </c>
      <c r="C30" s="51">
        <f>ROUND('[2]Pop tot et prov'!$R$9*([2]RUYIGI!C9/[2]RUYIGI!$D$22),0)</f>
        <v>20165</v>
      </c>
      <c r="D30" s="52">
        <f t="shared" si="3"/>
        <v>38970</v>
      </c>
      <c r="E30" s="51">
        <f>ROUND('[2]Pop tot et prov'!$R$10*([2]RUYIGI!B9/[2]RUYIGI!$D$22),0)</f>
        <v>19366</v>
      </c>
      <c r="F30" s="51">
        <f>ROUND('[2]Pop tot et prov'!$R$10*([2]RUYIGI!C9/[2]RUYIGI!$D$22),0)</f>
        <v>20767</v>
      </c>
      <c r="G30" s="52">
        <f t="shared" si="4"/>
        <v>40133</v>
      </c>
      <c r="H30" s="51">
        <f>ROUND('[2]Pop tot et prov'!$R$11*([2]RUYIGI!B9/[2]RUYIGI!$D$22),0)</f>
        <v>19954</v>
      </c>
      <c r="I30" s="51">
        <f>ROUND('[2]Pop tot et prov'!$R$11*([2]RUYIGI!C9/[2]RUYIGI!$D$22),0)</f>
        <v>21398</v>
      </c>
      <c r="J30" s="52">
        <f t="shared" si="5"/>
        <v>41352</v>
      </c>
      <c r="K30" s="51">
        <f>ROUND('[2]Pop tot et prov'!$R$12*([2]RUYIGI!B9/[2]RUYIGI!$D$22),0)</f>
        <v>20569</v>
      </c>
      <c r="L30" s="51">
        <f>ROUND('[2]Pop tot et prov'!$R$12*([2]RUYIGI!C9/[2]RUYIGI!$D$22),0)</f>
        <v>22057</v>
      </c>
      <c r="M30" s="52">
        <f t="shared" si="6"/>
        <v>42626</v>
      </c>
    </row>
    <row r="31" spans="1:13">
      <c r="A31" s="56" t="s">
        <v>28</v>
      </c>
      <c r="B31" s="51">
        <f>ROUND('[2]Pop tot et prov'!$R$9*([2]RUYIGI!B10/[2]RUYIGI!$D$22),0)</f>
        <v>15297</v>
      </c>
      <c r="C31" s="51">
        <f>ROUND('[2]Pop tot et prov'!$R$9*([2]RUYIGI!C10/[2]RUYIGI!$D$22),0)</f>
        <v>16413</v>
      </c>
      <c r="D31" s="52">
        <f t="shared" si="3"/>
        <v>31710</v>
      </c>
      <c r="E31" s="51">
        <f>ROUND('[2]Pop tot et prov'!$R$10*([2]RUYIGI!B10/[2]RUYIGI!$D$22),0)</f>
        <v>15754</v>
      </c>
      <c r="F31" s="51">
        <f>ROUND('[2]Pop tot et prov'!$R$10*([2]RUYIGI!C10/[2]RUYIGI!$D$22),0)</f>
        <v>16903</v>
      </c>
      <c r="G31" s="52">
        <f t="shared" si="4"/>
        <v>32657</v>
      </c>
      <c r="H31" s="51">
        <f>ROUND('[2]Pop tot et prov'!$R$11*([2]RUYIGI!B10/[2]RUYIGI!$D$22),0)</f>
        <v>16232</v>
      </c>
      <c r="I31" s="51">
        <f>ROUND('[2]Pop tot et prov'!$R$11*([2]RUYIGI!C10/[2]RUYIGI!$D$22),0)</f>
        <v>17417</v>
      </c>
      <c r="J31" s="52">
        <f t="shared" si="5"/>
        <v>33649</v>
      </c>
      <c r="K31" s="51">
        <f>ROUND('[2]Pop tot et prov'!$R$12*([2]RUYIGI!B10/[2]RUYIGI!$D$22),0)</f>
        <v>16732</v>
      </c>
      <c r="L31" s="51">
        <f>ROUND('[2]Pop tot et prov'!$R$12*([2]RUYIGI!C10/[2]RUYIGI!$D$22),0)</f>
        <v>17953</v>
      </c>
      <c r="M31" s="52">
        <f t="shared" si="6"/>
        <v>34685</v>
      </c>
    </row>
    <row r="32" spans="1:13">
      <c r="A32" s="56" t="s">
        <v>29</v>
      </c>
      <c r="B32" s="51">
        <f>ROUND('[2]Pop tot et prov'!$R$9*([2]RUYIGI!B11/[2]RUYIGI!$D$22),0)</f>
        <v>12075</v>
      </c>
      <c r="C32" s="51">
        <f>ROUND('[2]Pop tot et prov'!$R$9*([2]RUYIGI!C11/[2]RUYIGI!$D$22),0)</f>
        <v>12762</v>
      </c>
      <c r="D32" s="52">
        <f t="shared" si="3"/>
        <v>24837</v>
      </c>
      <c r="E32" s="51">
        <f>ROUND('[2]Pop tot et prov'!$R$10*([2]RUYIGI!B11/[2]RUYIGI!$D$22),0)</f>
        <v>12435</v>
      </c>
      <c r="F32" s="51">
        <f>ROUND('[2]Pop tot et prov'!$R$10*([2]RUYIGI!C11/[2]RUYIGI!$D$22),0)</f>
        <v>13143</v>
      </c>
      <c r="G32" s="52">
        <f t="shared" si="4"/>
        <v>25578</v>
      </c>
      <c r="H32" s="51">
        <f>ROUND('[2]Pop tot et prov'!$R$11*([2]RUYIGI!B11/[2]RUYIGI!$D$22),0)</f>
        <v>12813</v>
      </c>
      <c r="I32" s="51">
        <f>ROUND('[2]Pop tot et prov'!$R$11*([2]RUYIGI!C11/[2]RUYIGI!$D$22),0)</f>
        <v>13542</v>
      </c>
      <c r="J32" s="52">
        <f t="shared" si="5"/>
        <v>26355</v>
      </c>
      <c r="K32" s="51">
        <f>ROUND('[2]Pop tot et prov'!$R$12*([2]RUYIGI!B11/[2]RUYIGI!$D$22),0)</f>
        <v>13208</v>
      </c>
      <c r="L32" s="51">
        <f>ROUND('[2]Pop tot et prov'!$R$12*([2]RUYIGI!C11/[2]RUYIGI!$D$22),0)</f>
        <v>13959</v>
      </c>
      <c r="M32" s="52">
        <f t="shared" si="6"/>
        <v>27167</v>
      </c>
    </row>
    <row r="33" spans="1:13">
      <c r="A33" s="56" t="s">
        <v>30</v>
      </c>
      <c r="B33" s="51">
        <f>ROUND('[2]Pop tot et prov'!$R$9*([2]RUYIGI!B12/[2]RUYIGI!$D$22),0)</f>
        <v>9915</v>
      </c>
      <c r="C33" s="51">
        <f>ROUND('[2]Pop tot et prov'!$R$9*([2]RUYIGI!C12/[2]RUYIGI!$D$22),0)</f>
        <v>10277</v>
      </c>
      <c r="D33" s="52">
        <f t="shared" si="3"/>
        <v>20192</v>
      </c>
      <c r="E33" s="51">
        <f>ROUND('[2]Pop tot et prov'!$R$10*([2]RUYIGI!B12/[2]RUYIGI!$D$22),0)</f>
        <v>10211</v>
      </c>
      <c r="F33" s="51">
        <f>ROUND('[2]Pop tot et prov'!$R$10*([2]RUYIGI!C12/[2]RUYIGI!$D$22),0)</f>
        <v>10583</v>
      </c>
      <c r="G33" s="52">
        <f t="shared" si="4"/>
        <v>20794</v>
      </c>
      <c r="H33" s="51">
        <f>ROUND('[2]Pop tot et prov'!$R$11*([2]RUYIGI!B12/[2]RUYIGI!$D$22),0)</f>
        <v>10521</v>
      </c>
      <c r="I33" s="51">
        <f>ROUND('[2]Pop tot et prov'!$R$11*([2]RUYIGI!C12/[2]RUYIGI!$D$22),0)</f>
        <v>10905</v>
      </c>
      <c r="J33" s="52">
        <f t="shared" si="5"/>
        <v>21426</v>
      </c>
      <c r="K33" s="51">
        <f>ROUND('[2]Pop tot et prov'!$R$12*([2]RUYIGI!B12/[2]RUYIGI!$D$22),0)</f>
        <v>10845</v>
      </c>
      <c r="L33" s="51">
        <f>ROUND('[2]Pop tot et prov'!$R$12*([2]RUYIGI!C12/[2]RUYIGI!$D$22),0)</f>
        <v>11241</v>
      </c>
      <c r="M33" s="52">
        <f t="shared" si="6"/>
        <v>22086</v>
      </c>
    </row>
    <row r="34" spans="1:13">
      <c r="A34" s="56" t="s">
        <v>31</v>
      </c>
      <c r="B34" s="51">
        <f>ROUND('[2]Pop tot et prov'!$R$9*([2]RUYIGI!B13/[2]RUYIGI!$D$22),0)</f>
        <v>8251</v>
      </c>
      <c r="C34" s="51">
        <f>ROUND('[2]Pop tot et prov'!$R$9*([2]RUYIGI!C13/[2]RUYIGI!$D$22),0)</f>
        <v>8238</v>
      </c>
      <c r="D34" s="52">
        <f t="shared" si="3"/>
        <v>16489</v>
      </c>
      <c r="E34" s="51">
        <f>ROUND('[2]Pop tot et prov'!$R$10*([2]RUYIGI!B13/[2]RUYIGI!$D$22),0)</f>
        <v>8497</v>
      </c>
      <c r="F34" s="51">
        <f>ROUND('[2]Pop tot et prov'!$R$10*([2]RUYIGI!C13/[2]RUYIGI!$D$22),0)</f>
        <v>8484</v>
      </c>
      <c r="G34" s="52">
        <f t="shared" si="4"/>
        <v>16981</v>
      </c>
      <c r="H34" s="51">
        <f>ROUND('[2]Pop tot et prov'!$R$11*([2]RUYIGI!B13/[2]RUYIGI!$D$22),0)</f>
        <v>8756</v>
      </c>
      <c r="I34" s="51">
        <f>ROUND('[2]Pop tot et prov'!$R$11*([2]RUYIGI!C13/[2]RUYIGI!$D$22),0)</f>
        <v>8742</v>
      </c>
      <c r="J34" s="52">
        <f t="shared" si="5"/>
        <v>17498</v>
      </c>
      <c r="K34" s="51">
        <f>ROUND('[2]Pop tot et prov'!$R$12*([2]RUYIGI!B13/[2]RUYIGI!$D$22),0)</f>
        <v>9025</v>
      </c>
      <c r="L34" s="51">
        <f>ROUND('[2]Pop tot et prov'!$R$12*([2]RUYIGI!C13/[2]RUYIGI!$D$22),0)</f>
        <v>9011</v>
      </c>
      <c r="M34" s="52">
        <f t="shared" si="6"/>
        <v>18036</v>
      </c>
    </row>
    <row r="35" spans="1:13">
      <c r="A35" s="56" t="s">
        <v>32</v>
      </c>
      <c r="B35" s="51">
        <f>ROUND('[2]Pop tot et prov'!$R$9*([2]RUYIGI!B14/[2]RUYIGI!$D$22),0)</f>
        <v>6831</v>
      </c>
      <c r="C35" s="51">
        <f>ROUND('[2]Pop tot et prov'!$R$9*([2]RUYIGI!C14/[2]RUYIGI!$D$22),0)</f>
        <v>6664</v>
      </c>
      <c r="D35" s="52">
        <f t="shared" si="3"/>
        <v>13495</v>
      </c>
      <c r="E35" s="51">
        <f>ROUND('[2]Pop tot et prov'!$R$10*([2]RUYIGI!B14/[2]RUYIGI!$D$22),0)</f>
        <v>7034</v>
      </c>
      <c r="F35" s="51">
        <f>ROUND('[2]Pop tot et prov'!$R$10*([2]RUYIGI!C14/[2]RUYIGI!$D$22),0)</f>
        <v>6863</v>
      </c>
      <c r="G35" s="52">
        <f t="shared" si="4"/>
        <v>13897</v>
      </c>
      <c r="H35" s="51">
        <f>ROUND('[2]Pop tot et prov'!$R$11*([2]RUYIGI!B14/[2]RUYIGI!$D$22),0)</f>
        <v>7248</v>
      </c>
      <c r="I35" s="51">
        <f>ROUND('[2]Pop tot et prov'!$R$11*([2]RUYIGI!C14/[2]RUYIGI!$D$22),0)</f>
        <v>7072</v>
      </c>
      <c r="J35" s="52">
        <f t="shared" si="5"/>
        <v>14320</v>
      </c>
      <c r="K35" s="51">
        <f>ROUND('[2]Pop tot et prov'!$R$12*([2]RUYIGI!B14/[2]RUYIGI!$D$22),0)</f>
        <v>7471</v>
      </c>
      <c r="L35" s="51">
        <f>ROUND('[2]Pop tot et prov'!$R$12*([2]RUYIGI!C14/[2]RUYIGI!$D$22),0)</f>
        <v>7290</v>
      </c>
      <c r="M35" s="52">
        <f t="shared" si="6"/>
        <v>14761</v>
      </c>
    </row>
    <row r="36" spans="1:13">
      <c r="A36" s="56" t="s">
        <v>33</v>
      </c>
      <c r="B36" s="51">
        <f>ROUND('[2]Pop tot et prov'!$R$9*([2]RUYIGI!B15/[2]RUYIGI!$D$22),0)</f>
        <v>5588</v>
      </c>
      <c r="C36" s="51">
        <f>ROUND('[2]Pop tot et prov'!$R$9*([2]RUYIGI!C15/[2]RUYIGI!$D$22),0)</f>
        <v>5337</v>
      </c>
      <c r="D36" s="52">
        <f t="shared" si="3"/>
        <v>10925</v>
      </c>
      <c r="E36" s="51">
        <f>ROUND('[2]Pop tot et prov'!$R$10*([2]RUYIGI!B15/[2]RUYIGI!$D$22),0)</f>
        <v>5755</v>
      </c>
      <c r="F36" s="51">
        <f>ROUND('[2]Pop tot et prov'!$R$10*([2]RUYIGI!C15/[2]RUYIGI!$D$22),0)</f>
        <v>5497</v>
      </c>
      <c r="G36" s="52">
        <f t="shared" si="4"/>
        <v>11252</v>
      </c>
      <c r="H36" s="51">
        <f>ROUND('[2]Pop tot et prov'!$R$11*([2]RUYIGI!B15/[2]RUYIGI!$D$22),0)</f>
        <v>5930</v>
      </c>
      <c r="I36" s="51">
        <f>ROUND('[2]Pop tot et prov'!$R$11*([2]RUYIGI!C15/[2]RUYIGI!$D$22),0)</f>
        <v>5664</v>
      </c>
      <c r="J36" s="52">
        <f t="shared" si="5"/>
        <v>11594</v>
      </c>
      <c r="K36" s="51">
        <f>ROUND('[2]Pop tot et prov'!$R$12*([2]RUYIGI!B15/[2]RUYIGI!$D$22),0)</f>
        <v>6112</v>
      </c>
      <c r="L36" s="51">
        <f>ROUND('[2]Pop tot et prov'!$R$12*([2]RUYIGI!C15/[2]RUYIGI!$D$22),0)</f>
        <v>5838</v>
      </c>
      <c r="M36" s="52">
        <f t="shared" si="6"/>
        <v>11950</v>
      </c>
    </row>
    <row r="37" spans="1:13">
      <c r="A37" s="56" t="s">
        <v>34</v>
      </c>
      <c r="B37" s="51">
        <f>ROUND('[2]Pop tot et prov'!$R$9*([2]RUYIGI!B16/[2]RUYIGI!$D$22),0)</f>
        <v>4426</v>
      </c>
      <c r="C37" s="51">
        <f>ROUND('[2]Pop tot et prov'!$R$9*([2]RUYIGI!C16/[2]RUYIGI!$D$22),0)</f>
        <v>4185</v>
      </c>
      <c r="D37" s="52">
        <f t="shared" si="3"/>
        <v>8611</v>
      </c>
      <c r="E37" s="51">
        <f>ROUND('[2]Pop tot et prov'!$R$10*([2]RUYIGI!B16/[2]RUYIGI!$D$22),0)</f>
        <v>4558</v>
      </c>
      <c r="F37" s="51">
        <f>ROUND('[2]Pop tot et prov'!$R$10*([2]RUYIGI!C16/[2]RUYIGI!$D$22),0)</f>
        <v>4310</v>
      </c>
      <c r="G37" s="52">
        <f t="shared" si="4"/>
        <v>8868</v>
      </c>
      <c r="H37" s="51">
        <f>ROUND('[2]Pop tot et prov'!$R$11*([2]RUYIGI!B16/[2]RUYIGI!$D$22),0)</f>
        <v>4697</v>
      </c>
      <c r="I37" s="51">
        <f>ROUND('[2]Pop tot et prov'!$R$11*([2]RUYIGI!C16/[2]RUYIGI!$D$22),0)</f>
        <v>4441</v>
      </c>
      <c r="J37" s="52">
        <f t="shared" si="5"/>
        <v>9138</v>
      </c>
      <c r="K37" s="51">
        <f>ROUND('[2]Pop tot et prov'!$R$12*([2]RUYIGI!B16/[2]RUYIGI!$D$22),0)</f>
        <v>4841</v>
      </c>
      <c r="L37" s="51">
        <f>ROUND('[2]Pop tot et prov'!$R$12*([2]RUYIGI!C16/[2]RUYIGI!$D$22),0)</f>
        <v>4578</v>
      </c>
      <c r="M37" s="52">
        <f t="shared" si="6"/>
        <v>9419</v>
      </c>
    </row>
    <row r="38" spans="1:13">
      <c r="A38" s="56" t="s">
        <v>35</v>
      </c>
      <c r="B38" s="51">
        <f>ROUND('[2]Pop tot et prov'!$R$9*([2]RUYIGI!B17/[2]RUYIGI!$D$22),0)</f>
        <v>3212</v>
      </c>
      <c r="C38" s="51">
        <f>ROUND('[2]Pop tot et prov'!$R$9*([2]RUYIGI!C17/[2]RUYIGI!$D$22),0)</f>
        <v>3031</v>
      </c>
      <c r="D38" s="52">
        <f t="shared" si="3"/>
        <v>6243</v>
      </c>
      <c r="E38" s="51">
        <f>ROUND('[2]Pop tot et prov'!$R$10*([2]RUYIGI!B17/[2]RUYIGI!$D$22),0)</f>
        <v>3308</v>
      </c>
      <c r="F38" s="51">
        <f>ROUND('[2]Pop tot et prov'!$R$10*([2]RUYIGI!C17/[2]RUYIGI!$D$22),0)</f>
        <v>3121</v>
      </c>
      <c r="G38" s="52">
        <f t="shared" si="4"/>
        <v>6429</v>
      </c>
      <c r="H38" s="51">
        <f>ROUND('[2]Pop tot et prov'!$R$11*([2]RUYIGI!B17/[2]RUYIGI!$D$22),0)</f>
        <v>3408</v>
      </c>
      <c r="I38" s="51">
        <f>ROUND('[2]Pop tot et prov'!$R$11*([2]RUYIGI!C17/[2]RUYIGI!$D$22),0)</f>
        <v>3216</v>
      </c>
      <c r="J38" s="52">
        <f t="shared" si="5"/>
        <v>6624</v>
      </c>
      <c r="K38" s="51">
        <f>ROUND('[2]Pop tot et prov'!$R$12*([2]RUYIGI!B17/[2]RUYIGI!$D$22),0)</f>
        <v>3513</v>
      </c>
      <c r="L38" s="51">
        <f>ROUND('[2]Pop tot et prov'!$R$12*([2]RUYIGI!C17/[2]RUYIGI!$D$22),0)</f>
        <v>3315</v>
      </c>
      <c r="M38" s="52">
        <f t="shared" si="6"/>
        <v>6828</v>
      </c>
    </row>
    <row r="39" spans="1:13">
      <c r="A39" s="56" t="s">
        <v>36</v>
      </c>
      <c r="B39" s="51">
        <f>ROUND('[2]Pop tot et prov'!$R$9*([2]RUYIGI!B18/[2]RUYIGI!$D$22),0)</f>
        <v>2366</v>
      </c>
      <c r="C39" s="51">
        <f>ROUND('[2]Pop tot et prov'!$R$9*([2]RUYIGI!C18/[2]RUYIGI!$D$22),0)</f>
        <v>2264</v>
      </c>
      <c r="D39" s="52">
        <f t="shared" si="3"/>
        <v>4630</v>
      </c>
      <c r="E39" s="51">
        <f>ROUND('[2]Pop tot et prov'!$R$10*([2]RUYIGI!B18/[2]RUYIGI!$D$22),0)</f>
        <v>2437</v>
      </c>
      <c r="F39" s="51">
        <f>ROUND('[2]Pop tot et prov'!$R$10*([2]RUYIGI!C18/[2]RUYIGI!$D$22),0)</f>
        <v>2331</v>
      </c>
      <c r="G39" s="52">
        <f t="shared" si="4"/>
        <v>4768</v>
      </c>
      <c r="H39" s="51">
        <f>ROUND('[2]Pop tot et prov'!$R$11*([2]RUYIGI!B18/[2]RUYIGI!$D$22),0)</f>
        <v>2511</v>
      </c>
      <c r="I39" s="51">
        <f>ROUND('[2]Pop tot et prov'!$R$11*([2]RUYIGI!C18/[2]RUYIGI!$D$22),0)</f>
        <v>2402</v>
      </c>
      <c r="J39" s="52">
        <f t="shared" si="5"/>
        <v>4913</v>
      </c>
      <c r="K39" s="51">
        <f>ROUND('[2]Pop tot et prov'!$R$12*([2]RUYIGI!B18/[2]RUYIGI!$D$22),0)</f>
        <v>2588</v>
      </c>
      <c r="L39" s="51">
        <f>ROUND('[2]Pop tot et prov'!$R$12*([2]RUYIGI!C18/[2]RUYIGI!$D$22),0)</f>
        <v>2476</v>
      </c>
      <c r="M39" s="52">
        <f t="shared" si="6"/>
        <v>5064</v>
      </c>
    </row>
    <row r="40" spans="1:13">
      <c r="A40" s="56" t="s">
        <v>37</v>
      </c>
      <c r="B40" s="51">
        <f>ROUND('[2]Pop tot et prov'!$R$9*([2]RUYIGI!B19/[2]RUYIGI!$D$22),0)</f>
        <v>1653</v>
      </c>
      <c r="C40" s="51">
        <f>ROUND('[2]Pop tot et prov'!$R$9*([2]RUYIGI!C19/[2]RUYIGI!$D$22),0)</f>
        <v>1642</v>
      </c>
      <c r="D40" s="52">
        <f t="shared" si="3"/>
        <v>3295</v>
      </c>
      <c r="E40" s="51">
        <f>ROUND('[2]Pop tot et prov'!$R$10*([2]RUYIGI!B19/[2]RUYIGI!$D$22),0)</f>
        <v>1702</v>
      </c>
      <c r="F40" s="51">
        <f>ROUND('[2]Pop tot et prov'!$R$10*([2]RUYIGI!C19/[2]RUYIGI!$D$22),0)</f>
        <v>1691</v>
      </c>
      <c r="G40" s="52">
        <f t="shared" si="4"/>
        <v>3393</v>
      </c>
      <c r="H40" s="51">
        <f>ROUND('[2]Pop tot et prov'!$R$11*([2]RUYIGI!B19/[2]RUYIGI!$D$22),0)</f>
        <v>1754</v>
      </c>
      <c r="I40" s="51">
        <f>ROUND('[2]Pop tot et prov'!$R$11*([2]RUYIGI!C19/[2]RUYIGI!$D$22),0)</f>
        <v>1742</v>
      </c>
      <c r="J40" s="52">
        <f t="shared" si="5"/>
        <v>3496</v>
      </c>
      <c r="K40" s="51">
        <f>ROUND('[2]Pop tot et prov'!$R$12*([2]RUYIGI!B19/[2]RUYIGI!$D$22),0)</f>
        <v>1808</v>
      </c>
      <c r="L40" s="51">
        <f>ROUND('[2]Pop tot et prov'!$R$12*([2]RUYIGI!C19/[2]RUYIGI!$D$22),0)</f>
        <v>1796</v>
      </c>
      <c r="M40" s="52">
        <f t="shared" si="6"/>
        <v>3604</v>
      </c>
    </row>
    <row r="41" spans="1:13">
      <c r="A41" s="56" t="s">
        <v>38</v>
      </c>
      <c r="B41" s="51">
        <f>ROUND('[2]Pop tot et prov'!$R$9*([2]RUYIGI!B20/[2]RUYIGI!$D$22),0)</f>
        <v>1072</v>
      </c>
      <c r="C41" s="51">
        <f>ROUND('[2]Pop tot et prov'!$R$9*([2]RUYIGI!C20/[2]RUYIGI!$D$22),0)</f>
        <v>1165</v>
      </c>
      <c r="D41" s="52">
        <f t="shared" si="3"/>
        <v>2237</v>
      </c>
      <c r="E41" s="51">
        <f>ROUND('[2]Pop tot et prov'!$R$10*([2]RUYIGI!B20/[2]RUYIGI!$D$22),0)</f>
        <v>1104</v>
      </c>
      <c r="F41" s="51">
        <f>ROUND('[2]Pop tot et prov'!$R$10*([2]RUYIGI!C20/[2]RUYIGI!$D$22),0)</f>
        <v>1200</v>
      </c>
      <c r="G41" s="52">
        <f t="shared" si="4"/>
        <v>2304</v>
      </c>
      <c r="H41" s="51">
        <f>ROUND('[2]Pop tot et prov'!$R$11*([2]RUYIGI!B20/[2]RUYIGI!$D$22),0)</f>
        <v>1137</v>
      </c>
      <c r="I41" s="51">
        <f>ROUND('[2]Pop tot et prov'!$R$11*([2]RUYIGI!C20/[2]RUYIGI!$D$22),0)</f>
        <v>1237</v>
      </c>
      <c r="J41" s="52">
        <f t="shared" si="5"/>
        <v>2374</v>
      </c>
      <c r="K41" s="51">
        <f>ROUND('[2]Pop tot et prov'!$R$12*([2]RUYIGI!B20/[2]RUYIGI!$D$22),0)</f>
        <v>1172</v>
      </c>
      <c r="L41" s="51">
        <f>ROUND('[2]Pop tot et prov'!$R$12*([2]RUYIGI!C20/[2]RUYIGI!$D$22),0)</f>
        <v>1275</v>
      </c>
      <c r="M41" s="52">
        <f t="shared" si="6"/>
        <v>2447</v>
      </c>
    </row>
    <row r="42" spans="1:13">
      <c r="A42" s="56" t="s">
        <v>39</v>
      </c>
      <c r="B42" s="51">
        <f>ROUND('[2]Pop tot et prov'!$R$9*([2]RUYIGI!B21/[2]RUYIGI!$D$22),0)</f>
        <v>2102</v>
      </c>
      <c r="C42" s="51">
        <f>ROUND('[2]Pop tot et prov'!$R$9*([2]RUYIGI!C21/[2]RUYIGI!$D$22),0)</f>
        <v>2082</v>
      </c>
      <c r="D42" s="52">
        <f t="shared" si="3"/>
        <v>4184</v>
      </c>
      <c r="E42" s="51">
        <f>ROUND('[2]Pop tot et prov'!$R$10*([2]RUYIGI!B21/[2]RUYIGI!$D$22),0)</f>
        <v>2165</v>
      </c>
      <c r="F42" s="51">
        <f>ROUND('[2]Pop tot et prov'!$R$10*([2]RUYIGI!C21/[2]RUYIGI!$D$22),0)</f>
        <v>2144</v>
      </c>
      <c r="G42" s="52">
        <f t="shared" si="4"/>
        <v>4309</v>
      </c>
      <c r="H42" s="51">
        <f>ROUND('[2]Pop tot et prov'!$R$11*([2]RUYIGI!B21/[2]RUYIGI!$D$22),0)</f>
        <v>2231</v>
      </c>
      <c r="I42" s="51">
        <f>ROUND('[2]Pop tot et prov'!$R$11*([2]RUYIGI!C21/[2]RUYIGI!$D$22),0)</f>
        <v>2209</v>
      </c>
      <c r="J42" s="52">
        <f t="shared" si="5"/>
        <v>4440</v>
      </c>
      <c r="K42" s="51">
        <f>ROUND('[2]Pop tot et prov'!$R$12*([2]RUYIGI!B21/[2]RUYIGI!$D$22),0)</f>
        <v>2299</v>
      </c>
      <c r="L42" s="51">
        <f>ROUND('[2]Pop tot et prov'!$R$12*([2]RUYIGI!C21/[2]RUYIGI!$D$22),0)</f>
        <v>2277</v>
      </c>
      <c r="M42" s="52">
        <f t="shared" si="6"/>
        <v>4576</v>
      </c>
    </row>
    <row r="43" spans="1:13">
      <c r="A43" s="49" t="s">
        <v>20</v>
      </c>
      <c r="B43" s="51">
        <f>SUM(B26:B42)</f>
        <v>220093</v>
      </c>
      <c r="C43" s="55">
        <f>SUM(C26:C42)</f>
        <v>226577</v>
      </c>
      <c r="D43" s="52">
        <f t="shared" si="3"/>
        <v>446670</v>
      </c>
      <c r="E43" s="51">
        <f>SUM(E26:E42)</f>
        <v>226661</v>
      </c>
      <c r="F43" s="55">
        <f>SUM(F26:F42)</f>
        <v>233339</v>
      </c>
      <c r="G43" s="52">
        <f t="shared" si="4"/>
        <v>460000</v>
      </c>
      <c r="H43" s="51">
        <f>SUM(H26:H42)</f>
        <v>233548</v>
      </c>
      <c r="I43" s="55">
        <f>SUM(I26:I42)</f>
        <v>240432</v>
      </c>
      <c r="J43" s="52">
        <f t="shared" si="5"/>
        <v>473980</v>
      </c>
      <c r="K43" s="51">
        <f>SUM(K26:K42)</f>
        <v>240736</v>
      </c>
      <c r="L43" s="55">
        <f>SUM(L26:L42)</f>
        <v>247834</v>
      </c>
      <c r="M43" s="52">
        <f t="shared" si="6"/>
        <v>488570</v>
      </c>
    </row>
    <row r="44" spans="1:13">
      <c r="A44" s="24"/>
      <c r="B44" s="8"/>
      <c r="C44" s="8"/>
      <c r="D44" s="8"/>
      <c r="E44" s="8"/>
      <c r="F44" s="8"/>
      <c r="G44" s="8"/>
      <c r="H44" s="8"/>
      <c r="I44" s="8"/>
      <c r="J44" s="8"/>
    </row>
    <row r="45" spans="1:13">
      <c r="A45" s="24"/>
      <c r="B45" s="8"/>
      <c r="C45" s="8"/>
      <c r="D45" s="8"/>
      <c r="E45" s="8"/>
      <c r="F45" s="8"/>
      <c r="G45" s="8"/>
      <c r="H45" s="8"/>
      <c r="I45" s="8"/>
      <c r="J45" s="8"/>
    </row>
    <row r="46" spans="1:13">
      <c r="A46" s="24"/>
      <c r="B46" s="8"/>
      <c r="C46" s="8"/>
      <c r="D46" s="8"/>
      <c r="E46" s="8"/>
      <c r="F46" s="8"/>
      <c r="G46" s="8"/>
      <c r="H46" s="8"/>
      <c r="I46" s="8"/>
      <c r="J46" s="8"/>
    </row>
    <row r="47" spans="1:13">
      <c r="A47" s="24"/>
      <c r="B47" s="8"/>
      <c r="C47" s="8"/>
      <c r="D47" s="8"/>
      <c r="E47" s="8"/>
      <c r="F47" s="8"/>
      <c r="G47" s="8"/>
      <c r="H47" s="8"/>
      <c r="I47" s="8"/>
      <c r="J47" s="8"/>
    </row>
    <row r="48" spans="1:13">
      <c r="A48" s="24"/>
      <c r="B48" s="8"/>
      <c r="C48" s="8"/>
      <c r="D48" s="8"/>
      <c r="E48" s="8"/>
      <c r="F48" s="8"/>
      <c r="G48" s="8"/>
      <c r="H48" s="8"/>
      <c r="I48" s="8"/>
      <c r="J48" s="8"/>
    </row>
    <row r="49" spans="1:13">
      <c r="A49" s="24"/>
      <c r="B49" s="8"/>
      <c r="C49" s="8"/>
      <c r="D49" s="8"/>
      <c r="E49" s="8"/>
      <c r="F49" s="8"/>
      <c r="G49" s="8"/>
      <c r="H49" s="8"/>
      <c r="I49" s="8"/>
      <c r="J49" s="8"/>
    </row>
    <row r="50" spans="1:13">
      <c r="A50" s="24"/>
      <c r="B50" s="8"/>
      <c r="C50" s="8"/>
      <c r="D50" s="8"/>
      <c r="E50" s="8"/>
      <c r="F50" s="8"/>
      <c r="G50" s="8"/>
      <c r="H50" s="8"/>
      <c r="I50" s="8"/>
      <c r="J50" s="8"/>
    </row>
    <row r="51" spans="1:13">
      <c r="A51" s="24"/>
      <c r="B51" s="8"/>
      <c r="C51" s="8"/>
      <c r="D51" s="8"/>
      <c r="E51" s="8"/>
      <c r="F51" s="8"/>
      <c r="G51" s="8"/>
      <c r="H51" s="8"/>
      <c r="I51" s="8"/>
      <c r="J51" s="8"/>
    </row>
    <row r="52" spans="1:13">
      <c r="A52" s="7" t="s">
        <v>63</v>
      </c>
      <c r="B52" s="44"/>
      <c r="C52" s="7"/>
      <c r="D52" s="7"/>
      <c r="E52" s="7"/>
      <c r="F52" s="7"/>
      <c r="G52" s="7"/>
      <c r="H52" s="7"/>
      <c r="I52" s="7"/>
      <c r="J52" s="7"/>
      <c r="K52" s="8"/>
    </row>
    <row r="54" spans="1:13">
      <c r="A54" s="116" t="s">
        <v>21</v>
      </c>
      <c r="B54" s="108">
        <v>2016</v>
      </c>
      <c r="C54" s="108"/>
      <c r="D54" s="108"/>
      <c r="E54" s="117">
        <v>2017</v>
      </c>
      <c r="F54" s="117"/>
      <c r="G54" s="117"/>
      <c r="H54" s="108">
        <v>2018</v>
      </c>
      <c r="I54" s="108"/>
      <c r="J54" s="108"/>
      <c r="K54" s="108">
        <v>2019</v>
      </c>
      <c r="L54" s="108"/>
      <c r="M54" s="108"/>
    </row>
    <row r="55" spans="1:13">
      <c r="A55" s="116"/>
      <c r="B55" s="80" t="s">
        <v>57</v>
      </c>
      <c r="C55" s="80" t="s">
        <v>58</v>
      </c>
      <c r="D55" s="80" t="s">
        <v>59</v>
      </c>
      <c r="E55" s="80" t="s">
        <v>57</v>
      </c>
      <c r="F55" s="80" t="s">
        <v>58</v>
      </c>
      <c r="G55" s="80" t="s">
        <v>59</v>
      </c>
      <c r="H55" s="80" t="s">
        <v>57</v>
      </c>
      <c r="I55" s="80" t="s">
        <v>58</v>
      </c>
      <c r="J55" s="80" t="s">
        <v>59</v>
      </c>
      <c r="K55" s="80" t="s">
        <v>57</v>
      </c>
      <c r="L55" s="80" t="s">
        <v>58</v>
      </c>
      <c r="M55" s="80" t="s">
        <v>59</v>
      </c>
    </row>
    <row r="56" spans="1:13">
      <c r="A56" s="56" t="s">
        <v>23</v>
      </c>
      <c r="B56" s="51">
        <f>ROUND('[2]Pop tot et prov'!$R$13*([2]RUYIGI!B5/[2]RUYIGI!$D$22),0)</f>
        <v>46874</v>
      </c>
      <c r="C56" s="51">
        <f>ROUND('[2]Pop tot et prov'!$R$13*([2]RUYIGI!C5/[2]RUYIGI!$D$22),0)</f>
        <v>47371</v>
      </c>
      <c r="D56" s="51">
        <f>+SUM(B56:C56)</f>
        <v>94245</v>
      </c>
      <c r="E56" s="51">
        <f>ROUND('[2]Pop tot et prov'!$R$14*([2]RUYIGI!B5/[2]RUYIGI!$D$22),0)</f>
        <v>48201</v>
      </c>
      <c r="F56" s="51">
        <f>ROUND('[2]Pop tot et prov'!$R$14*([2]RUYIGI!C5/[2]RUYIGI!$D$22),0)</f>
        <v>48713</v>
      </c>
      <c r="G56" s="52">
        <f t="shared" ref="G56:G73" si="7">SUM(E56:F56)</f>
        <v>96914</v>
      </c>
      <c r="H56" s="51">
        <f>ROUND('[2]Pop tot et prov'!$R$15*([2]RUYIGI!B5/[2]RUYIGI!$D$22),0)</f>
        <v>49500</v>
      </c>
      <c r="I56" s="51">
        <f>ROUND('[2]Pop tot et prov'!$R$15*([2]RUYIGI!C5/[2]RUYIGI!$D$22),0)</f>
        <v>50025</v>
      </c>
      <c r="J56" s="52">
        <f t="shared" ref="J56:J73" si="8">SUM(H56:I56)</f>
        <v>99525</v>
      </c>
      <c r="K56" s="51">
        <f>ROUND('[2]Pop tot et prov'!$R$16*([2]RUYIGI!B5/[2]RUYIGI!$D$22),0)</f>
        <v>50761</v>
      </c>
      <c r="L56" s="51">
        <f>ROUND('[2]Pop tot et prov'!$R$16*([2]RUYIGI!C5/[2]RUYIGI!$D$22),0)</f>
        <v>51300</v>
      </c>
      <c r="M56" s="52">
        <f t="shared" ref="M56:M73" si="9">SUM(K56:L56)</f>
        <v>102061</v>
      </c>
    </row>
    <row r="57" spans="1:13">
      <c r="A57" s="56" t="s">
        <v>24</v>
      </c>
      <c r="B57" s="51">
        <f>ROUND('[2]Pop tot et prov'!$R$13*([2]RUYIGI!B6/[2]RUYIGI!$D$22),0)</f>
        <v>39322</v>
      </c>
      <c r="C57" s="51">
        <f>ROUND('[2]Pop tot et prov'!$R$13*([2]RUYIGI!C6/[2]RUYIGI!$D$22),0)</f>
        <v>40294</v>
      </c>
      <c r="D57" s="51">
        <f t="shared" ref="D57:D72" si="10">+SUM(B57:C57)</f>
        <v>79616</v>
      </c>
      <c r="E57" s="51">
        <f>ROUND('[2]Pop tot et prov'!$R$14*([2]RUYIGI!B6/[2]RUYIGI!$D$22),0)</f>
        <v>40436</v>
      </c>
      <c r="F57" s="51">
        <f>ROUND('[2]Pop tot et prov'!$R$14*([2]RUYIGI!C6/[2]RUYIGI!$D$22),0)</f>
        <v>41435</v>
      </c>
      <c r="G57" s="52">
        <f t="shared" si="7"/>
        <v>81871</v>
      </c>
      <c r="H57" s="51">
        <f>ROUND('[2]Pop tot et prov'!$R$15*([2]RUYIGI!B6/[2]RUYIGI!$D$22),0)</f>
        <v>41525</v>
      </c>
      <c r="I57" s="51">
        <f>ROUND('[2]Pop tot et prov'!$R$15*([2]RUYIGI!C6/[2]RUYIGI!$D$22),0)</f>
        <v>42552</v>
      </c>
      <c r="J57" s="52">
        <f t="shared" si="8"/>
        <v>84077</v>
      </c>
      <c r="K57" s="51">
        <f>ROUND('[2]Pop tot et prov'!$R$16*([2]RUYIGI!B6/[2]RUYIGI!$D$22),0)</f>
        <v>42583</v>
      </c>
      <c r="L57" s="51">
        <f>ROUND('[2]Pop tot et prov'!$R$16*([2]RUYIGI!C6/[2]RUYIGI!$D$22),0)</f>
        <v>43636</v>
      </c>
      <c r="M57" s="52">
        <f t="shared" si="9"/>
        <v>86219</v>
      </c>
    </row>
    <row r="58" spans="1:13">
      <c r="A58" s="56" t="s">
        <v>25</v>
      </c>
      <c r="B58" s="51">
        <f>ROUND('[2]Pop tot et prov'!$R$13*([2]RUYIGI!B7/[2]RUYIGI!$D$22),0)</f>
        <v>32087</v>
      </c>
      <c r="C58" s="51">
        <f>ROUND('[2]Pop tot et prov'!$R$13*([2]RUYIGI!C7/[2]RUYIGI!$D$22),0)</f>
        <v>33471</v>
      </c>
      <c r="D58" s="51">
        <f t="shared" si="10"/>
        <v>65558</v>
      </c>
      <c r="E58" s="51">
        <f>ROUND('[2]Pop tot et prov'!$R$14*([2]RUYIGI!B7/[2]RUYIGI!$D$22),0)</f>
        <v>32995</v>
      </c>
      <c r="F58" s="51">
        <f>ROUND('[2]Pop tot et prov'!$R$14*([2]RUYIGI!C7/[2]RUYIGI!$D$22),0)</f>
        <v>34418</v>
      </c>
      <c r="G58" s="52">
        <f t="shared" si="7"/>
        <v>67413</v>
      </c>
      <c r="H58" s="51">
        <f>ROUND('[2]Pop tot et prov'!$R$15*([2]RUYIGI!B7/[2]RUYIGI!$D$22),0)</f>
        <v>33884</v>
      </c>
      <c r="I58" s="51">
        <f>ROUND('[2]Pop tot et prov'!$R$15*([2]RUYIGI!C7/[2]RUYIGI!$D$22),0)</f>
        <v>35346</v>
      </c>
      <c r="J58" s="52">
        <f t="shared" si="8"/>
        <v>69230</v>
      </c>
      <c r="K58" s="51">
        <f>ROUND('[2]Pop tot et prov'!$R$16*([2]RUYIGI!B7/[2]RUYIGI!$D$22),0)</f>
        <v>34748</v>
      </c>
      <c r="L58" s="51">
        <f>ROUND('[2]Pop tot et prov'!$R$16*([2]RUYIGI!C7/[2]RUYIGI!$D$22),0)</f>
        <v>36246</v>
      </c>
      <c r="M58" s="52">
        <f t="shared" si="9"/>
        <v>70994</v>
      </c>
    </row>
    <row r="59" spans="1:13">
      <c r="A59" s="56" t="s">
        <v>26</v>
      </c>
      <c r="B59" s="51">
        <f>ROUND('[2]Pop tot et prov'!$R$13*([2]RUYIGI!B8/[2]RUYIGI!$D$22),0)</f>
        <v>26429</v>
      </c>
      <c r="C59" s="51">
        <f>ROUND('[2]Pop tot et prov'!$R$13*([2]RUYIGI!C8/[2]RUYIGI!$D$22),0)</f>
        <v>27915</v>
      </c>
      <c r="D59" s="51">
        <f t="shared" si="10"/>
        <v>54344</v>
      </c>
      <c r="E59" s="51">
        <f>ROUND('[2]Pop tot et prov'!$R$14*([2]RUYIGI!B8/[2]RUYIGI!$D$22),0)</f>
        <v>27178</v>
      </c>
      <c r="F59" s="51">
        <f>ROUND('[2]Pop tot et prov'!$R$14*([2]RUYIGI!C8/[2]RUYIGI!$D$22),0)</f>
        <v>28705</v>
      </c>
      <c r="G59" s="52">
        <f t="shared" si="7"/>
        <v>55883</v>
      </c>
      <c r="H59" s="51">
        <f>ROUND('[2]Pop tot et prov'!$R$15*([2]RUYIGI!B8/[2]RUYIGI!$D$22),0)</f>
        <v>27910</v>
      </c>
      <c r="I59" s="51">
        <f>ROUND('[2]Pop tot et prov'!$R$15*([2]RUYIGI!C8/[2]RUYIGI!$D$22),0)</f>
        <v>29479</v>
      </c>
      <c r="J59" s="52">
        <f t="shared" si="8"/>
        <v>57389</v>
      </c>
      <c r="K59" s="51">
        <f>ROUND('[2]Pop tot et prov'!$R$16*([2]RUYIGI!B8/[2]RUYIGI!$D$22),0)</f>
        <v>28621</v>
      </c>
      <c r="L59" s="51">
        <f>ROUND('[2]Pop tot et prov'!$R$16*([2]RUYIGI!C8/[2]RUYIGI!$D$22),0)</f>
        <v>30230</v>
      </c>
      <c r="M59" s="52">
        <f t="shared" si="9"/>
        <v>58851</v>
      </c>
    </row>
    <row r="60" spans="1:13">
      <c r="A60" s="56" t="s">
        <v>27</v>
      </c>
      <c r="B60" s="51">
        <f>ROUND('[2]Pop tot et prov'!$R$13*([2]RUYIGI!B9/[2]RUYIGI!$D$22),0)</f>
        <v>21177</v>
      </c>
      <c r="C60" s="51">
        <f>ROUND('[2]Pop tot et prov'!$R$13*([2]RUYIGI!C9/[2]RUYIGI!$D$22),0)</f>
        <v>22710</v>
      </c>
      <c r="D60" s="51">
        <f t="shared" si="10"/>
        <v>43887</v>
      </c>
      <c r="E60" s="51">
        <f>ROUND('[2]Pop tot et prov'!$R$14*([2]RUYIGI!B9/[2]RUYIGI!$D$22),0)</f>
        <v>21777</v>
      </c>
      <c r="F60" s="51">
        <f>ROUND('[2]Pop tot et prov'!$R$14*([2]RUYIGI!C9/[2]RUYIGI!$D$22),0)</f>
        <v>23353</v>
      </c>
      <c r="G60" s="52">
        <f t="shared" si="7"/>
        <v>45130</v>
      </c>
      <c r="H60" s="51">
        <f>ROUND('[2]Pop tot et prov'!$R$15*([2]RUYIGI!B9/[2]RUYIGI!$D$22),0)</f>
        <v>22364</v>
      </c>
      <c r="I60" s="51">
        <f>ROUND('[2]Pop tot et prov'!$R$15*([2]RUYIGI!C9/[2]RUYIGI!$D$22),0)</f>
        <v>23982</v>
      </c>
      <c r="J60" s="52">
        <f t="shared" si="8"/>
        <v>46346</v>
      </c>
      <c r="K60" s="51">
        <f>ROUND('[2]Pop tot et prov'!$R$16*([2]RUYIGI!B9/[2]RUYIGI!$D$22),0)</f>
        <v>22933</v>
      </c>
      <c r="L60" s="51">
        <f>ROUND('[2]Pop tot et prov'!$R$16*([2]RUYIGI!C9/[2]RUYIGI!$D$22),0)</f>
        <v>24593</v>
      </c>
      <c r="M60" s="52">
        <f t="shared" si="9"/>
        <v>47526</v>
      </c>
    </row>
    <row r="61" spans="1:13">
      <c r="A61" s="56" t="s">
        <v>28</v>
      </c>
      <c r="B61" s="51">
        <f>ROUND('[2]Pop tot et prov'!$R$13*([2]RUYIGI!B10/[2]RUYIGI!$D$22),0)</f>
        <v>17227</v>
      </c>
      <c r="C61" s="51">
        <f>ROUND('[2]Pop tot et prov'!$R$13*([2]RUYIGI!C10/[2]RUYIGI!$D$22),0)</f>
        <v>18484</v>
      </c>
      <c r="D61" s="51">
        <f t="shared" si="10"/>
        <v>35711</v>
      </c>
      <c r="E61" s="51">
        <f>ROUND('[2]Pop tot et prov'!$R$14*([2]RUYIGI!B10/[2]RUYIGI!$D$22),0)</f>
        <v>17715</v>
      </c>
      <c r="F61" s="51">
        <f>ROUND('[2]Pop tot et prov'!$R$14*([2]RUYIGI!C10/[2]RUYIGI!$D$22),0)</f>
        <v>19008</v>
      </c>
      <c r="G61" s="52">
        <f t="shared" si="7"/>
        <v>36723</v>
      </c>
      <c r="H61" s="51">
        <f>ROUND('[2]Pop tot et prov'!$R$15*([2]RUYIGI!B10/[2]RUYIGI!$D$22),0)</f>
        <v>18192</v>
      </c>
      <c r="I61" s="51">
        <f>ROUND('[2]Pop tot et prov'!$R$15*([2]RUYIGI!C10/[2]RUYIGI!$D$22),0)</f>
        <v>19520</v>
      </c>
      <c r="J61" s="52">
        <f t="shared" si="8"/>
        <v>37712</v>
      </c>
      <c r="K61" s="51">
        <f>ROUND('[2]Pop tot et prov'!$R$16*([2]RUYIGI!B10/[2]RUYIGI!$D$22),0)</f>
        <v>18656</v>
      </c>
      <c r="L61" s="51">
        <f>ROUND('[2]Pop tot et prov'!$R$16*([2]RUYIGI!C10/[2]RUYIGI!$D$22),0)</f>
        <v>20017</v>
      </c>
      <c r="M61" s="52">
        <f t="shared" si="9"/>
        <v>38673</v>
      </c>
    </row>
    <row r="62" spans="1:13">
      <c r="A62" s="56" t="s">
        <v>29</v>
      </c>
      <c r="B62" s="51">
        <f>ROUND('[2]Pop tot et prov'!$R$13*([2]RUYIGI!B11/[2]RUYIGI!$D$22),0)</f>
        <v>13599</v>
      </c>
      <c r="C62" s="51">
        <f>ROUND('[2]Pop tot et prov'!$R$13*([2]RUYIGI!C11/[2]RUYIGI!$D$22),0)</f>
        <v>14372</v>
      </c>
      <c r="D62" s="51">
        <f t="shared" si="10"/>
        <v>27971</v>
      </c>
      <c r="E62" s="51">
        <f>ROUND('[2]Pop tot et prov'!$R$14*([2]RUYIGI!B11/[2]RUYIGI!$D$22),0)</f>
        <v>13984</v>
      </c>
      <c r="F62" s="51">
        <f>ROUND('[2]Pop tot et prov'!$R$14*([2]RUYIGI!C11/[2]RUYIGI!$D$22),0)</f>
        <v>14779</v>
      </c>
      <c r="G62" s="52">
        <f t="shared" si="7"/>
        <v>28763</v>
      </c>
      <c r="H62" s="51">
        <f>ROUND('[2]Pop tot et prov'!$R$15*([2]RUYIGI!B11/[2]RUYIGI!$D$22),0)</f>
        <v>14360</v>
      </c>
      <c r="I62" s="51">
        <f>ROUND('[2]Pop tot et prov'!$R$15*([2]RUYIGI!C11/[2]RUYIGI!$D$22),0)</f>
        <v>15177</v>
      </c>
      <c r="J62" s="52">
        <f t="shared" si="8"/>
        <v>29537</v>
      </c>
      <c r="K62" s="51">
        <f>ROUND('[2]Pop tot et prov'!$R$16*([2]RUYIGI!B11/[2]RUYIGI!$D$22),0)</f>
        <v>14726</v>
      </c>
      <c r="L62" s="51">
        <f>ROUND('[2]Pop tot et prov'!$R$16*([2]RUYIGI!C11/[2]RUYIGI!$D$22),0)</f>
        <v>15564</v>
      </c>
      <c r="M62" s="52">
        <f t="shared" si="9"/>
        <v>30290</v>
      </c>
    </row>
    <row r="63" spans="1:13">
      <c r="A63" s="56" t="s">
        <v>30</v>
      </c>
      <c r="B63" s="51">
        <f>ROUND('[2]Pop tot et prov'!$R$13*([2]RUYIGI!B12/[2]RUYIGI!$D$22),0)</f>
        <v>11166</v>
      </c>
      <c r="C63" s="51">
        <f>ROUND('[2]Pop tot et prov'!$R$13*([2]RUYIGI!C12/[2]RUYIGI!$D$22),0)</f>
        <v>11573</v>
      </c>
      <c r="D63" s="51">
        <f t="shared" si="10"/>
        <v>22739</v>
      </c>
      <c r="E63" s="51">
        <f>ROUND('[2]Pop tot et prov'!$R$14*([2]RUYIGI!B12/[2]RUYIGI!$D$22),0)</f>
        <v>11482</v>
      </c>
      <c r="F63" s="51">
        <f>ROUND('[2]Pop tot et prov'!$R$14*([2]RUYIGI!C12/[2]RUYIGI!$D$22),0)</f>
        <v>11901</v>
      </c>
      <c r="G63" s="52">
        <f t="shared" si="7"/>
        <v>23383</v>
      </c>
      <c r="H63" s="51">
        <f>ROUND('[2]Pop tot et prov'!$R$15*([2]RUYIGI!B12/[2]RUYIGI!$D$22),0)</f>
        <v>11792</v>
      </c>
      <c r="I63" s="51">
        <f>ROUND('[2]Pop tot et prov'!$R$15*([2]RUYIGI!C12/[2]RUYIGI!$D$22),0)</f>
        <v>12222</v>
      </c>
      <c r="J63" s="52">
        <f t="shared" si="8"/>
        <v>24014</v>
      </c>
      <c r="K63" s="51">
        <f>ROUND('[2]Pop tot et prov'!$R$16*([2]RUYIGI!B12/[2]RUYIGI!$D$22),0)</f>
        <v>12092</v>
      </c>
      <c r="L63" s="51">
        <f>ROUND('[2]Pop tot et prov'!$R$16*([2]RUYIGI!C12/[2]RUYIGI!$D$22),0)</f>
        <v>12533</v>
      </c>
      <c r="M63" s="52">
        <f t="shared" si="9"/>
        <v>24625</v>
      </c>
    </row>
    <row r="64" spans="1:13">
      <c r="A64" s="56" t="s">
        <v>31</v>
      </c>
      <c r="B64" s="51">
        <f>ROUND('[2]Pop tot et prov'!$R$13*([2]RUYIGI!B13/[2]RUYIGI!$D$22),0)</f>
        <v>9292</v>
      </c>
      <c r="C64" s="51">
        <f>ROUND('[2]Pop tot et prov'!$R$13*([2]RUYIGI!C13/[2]RUYIGI!$D$22),0)</f>
        <v>9277</v>
      </c>
      <c r="D64" s="51">
        <f t="shared" si="10"/>
        <v>18569</v>
      </c>
      <c r="E64" s="51">
        <f>ROUND('[2]Pop tot et prov'!$R$14*([2]RUYIGI!B13/[2]RUYIGI!$D$22),0)</f>
        <v>9555</v>
      </c>
      <c r="F64" s="51">
        <f>ROUND('[2]Pop tot et prov'!$R$14*([2]RUYIGI!C13/[2]RUYIGI!$D$22),0)</f>
        <v>9540</v>
      </c>
      <c r="G64" s="52">
        <f t="shared" si="7"/>
        <v>19095</v>
      </c>
      <c r="H64" s="51">
        <f>ROUND('[2]Pop tot et prov'!$R$15*([2]RUYIGI!B13/[2]RUYIGI!$D$22),0)</f>
        <v>9813</v>
      </c>
      <c r="I64" s="51">
        <f>ROUND('[2]Pop tot et prov'!$R$15*([2]RUYIGI!C13/[2]RUYIGI!$D$22),0)</f>
        <v>9797</v>
      </c>
      <c r="J64" s="52">
        <f t="shared" si="8"/>
        <v>19610</v>
      </c>
      <c r="K64" s="51">
        <f>ROUND('[2]Pop tot et prov'!$R$16*([2]RUYIGI!B13/[2]RUYIGI!$D$22),0)</f>
        <v>10063</v>
      </c>
      <c r="L64" s="51">
        <f>ROUND('[2]Pop tot et prov'!$R$16*([2]RUYIGI!C13/[2]RUYIGI!$D$22),0)</f>
        <v>10047</v>
      </c>
      <c r="M64" s="52">
        <f t="shared" si="9"/>
        <v>20110</v>
      </c>
    </row>
    <row r="65" spans="1:13">
      <c r="A65" s="56" t="s">
        <v>32</v>
      </c>
      <c r="B65" s="51">
        <f>ROUND('[2]Pop tot et prov'!$R$13*([2]RUYIGI!B14/[2]RUYIGI!$D$22),0)</f>
        <v>7692</v>
      </c>
      <c r="C65" s="51">
        <f>ROUND('[2]Pop tot et prov'!$R$13*([2]RUYIGI!C14/[2]RUYIGI!$D$22),0)</f>
        <v>7505</v>
      </c>
      <c r="D65" s="51">
        <f t="shared" si="10"/>
        <v>15197</v>
      </c>
      <c r="E65" s="51">
        <f>ROUND('[2]Pop tot et prov'!$R$14*([2]RUYIGI!B14/[2]RUYIGI!$D$22),0)</f>
        <v>7910</v>
      </c>
      <c r="F65" s="51">
        <f>ROUND('[2]Pop tot et prov'!$R$14*([2]RUYIGI!C14/[2]RUYIGI!$D$22),0)</f>
        <v>7718</v>
      </c>
      <c r="G65" s="52">
        <f t="shared" si="7"/>
        <v>15628</v>
      </c>
      <c r="H65" s="51">
        <f>ROUND('[2]Pop tot et prov'!$R$15*([2]RUYIGI!B14/[2]RUYIGI!$D$22),0)</f>
        <v>8123</v>
      </c>
      <c r="I65" s="51">
        <f>ROUND('[2]Pop tot et prov'!$R$15*([2]RUYIGI!C14/[2]RUYIGI!$D$22),0)</f>
        <v>7926</v>
      </c>
      <c r="J65" s="52">
        <f t="shared" si="8"/>
        <v>16049</v>
      </c>
      <c r="K65" s="51">
        <f>ROUND('[2]Pop tot et prov'!$R$16*([2]RUYIGI!B14/[2]RUYIGI!$D$22),0)</f>
        <v>8330</v>
      </c>
      <c r="L65" s="51">
        <f>ROUND('[2]Pop tot et prov'!$R$16*([2]RUYIGI!C14/[2]RUYIGI!$D$22),0)</f>
        <v>8128</v>
      </c>
      <c r="M65" s="52">
        <f t="shared" si="9"/>
        <v>16458</v>
      </c>
    </row>
    <row r="66" spans="1:13">
      <c r="A66" s="56" t="s">
        <v>33</v>
      </c>
      <c r="B66" s="51">
        <f>ROUND('[2]Pop tot et prov'!$R$13*([2]RUYIGI!B15/[2]RUYIGI!$D$22),0)</f>
        <v>6293</v>
      </c>
      <c r="C66" s="51">
        <f>ROUND('[2]Pop tot et prov'!$R$13*([2]RUYIGI!C15/[2]RUYIGI!$D$22),0)</f>
        <v>6011</v>
      </c>
      <c r="D66" s="51">
        <f t="shared" si="10"/>
        <v>12304</v>
      </c>
      <c r="E66" s="51">
        <f>ROUND('[2]Pop tot et prov'!$R$14*([2]RUYIGI!B15/[2]RUYIGI!$D$22),0)</f>
        <v>6471</v>
      </c>
      <c r="F66" s="51">
        <f>ROUND('[2]Pop tot et prov'!$R$14*([2]RUYIGI!C15/[2]RUYIGI!$D$22),0)</f>
        <v>6181</v>
      </c>
      <c r="G66" s="52">
        <f t="shared" si="7"/>
        <v>12652</v>
      </c>
      <c r="H66" s="51">
        <f>ROUND('[2]Pop tot et prov'!$R$15*([2]RUYIGI!B15/[2]RUYIGI!$D$22),0)</f>
        <v>6646</v>
      </c>
      <c r="I66" s="51">
        <f>ROUND('[2]Pop tot et prov'!$R$15*([2]RUYIGI!C15/[2]RUYIGI!$D$22),0)</f>
        <v>6348</v>
      </c>
      <c r="J66" s="52">
        <f t="shared" si="8"/>
        <v>12994</v>
      </c>
      <c r="K66" s="51">
        <f>ROUND('[2]Pop tot et prov'!$R$16*([2]RUYIGI!B15/[2]RUYIGI!$D$22),0)</f>
        <v>6815</v>
      </c>
      <c r="L66" s="51">
        <f>ROUND('[2]Pop tot et prov'!$R$16*([2]RUYIGI!C15/[2]RUYIGI!$D$22),0)</f>
        <v>6509</v>
      </c>
      <c r="M66" s="52">
        <f t="shared" si="9"/>
        <v>13324</v>
      </c>
    </row>
    <row r="67" spans="1:13">
      <c r="A67" s="56" t="s">
        <v>34</v>
      </c>
      <c r="B67" s="51">
        <f>ROUND('[2]Pop tot et prov'!$R$13*([2]RUYIGI!B16/[2]RUYIGI!$D$22),0)</f>
        <v>4985</v>
      </c>
      <c r="C67" s="51">
        <f>ROUND('[2]Pop tot et prov'!$R$13*([2]RUYIGI!C16/[2]RUYIGI!$D$22),0)</f>
        <v>4713</v>
      </c>
      <c r="D67" s="51">
        <f t="shared" si="10"/>
        <v>9698</v>
      </c>
      <c r="E67" s="51">
        <f>ROUND('[2]Pop tot et prov'!$R$14*([2]RUYIGI!B16/[2]RUYIGI!$D$22),0)</f>
        <v>5126</v>
      </c>
      <c r="F67" s="51">
        <f>ROUND('[2]Pop tot et prov'!$R$14*([2]RUYIGI!C16/[2]RUYIGI!$D$22),0)</f>
        <v>4847</v>
      </c>
      <c r="G67" s="52">
        <f t="shared" si="7"/>
        <v>9973</v>
      </c>
      <c r="H67" s="51">
        <f>ROUND('[2]Pop tot et prov'!$R$15*([2]RUYIGI!B16/[2]RUYIGI!$D$22),0)</f>
        <v>5264</v>
      </c>
      <c r="I67" s="51">
        <f>ROUND('[2]Pop tot et prov'!$R$15*([2]RUYIGI!C16/[2]RUYIGI!$D$22),0)</f>
        <v>4977</v>
      </c>
      <c r="J67" s="52">
        <f t="shared" si="8"/>
        <v>10241</v>
      </c>
      <c r="K67" s="51">
        <f>ROUND('[2]Pop tot et prov'!$R$16*([2]RUYIGI!B16/[2]RUYIGI!$D$22),0)</f>
        <v>5398</v>
      </c>
      <c r="L67" s="51">
        <f>ROUND('[2]Pop tot et prov'!$R$16*([2]RUYIGI!C16/[2]RUYIGI!$D$22),0)</f>
        <v>5104</v>
      </c>
      <c r="M67" s="52">
        <f t="shared" si="9"/>
        <v>10502</v>
      </c>
    </row>
    <row r="68" spans="1:13">
      <c r="A68" s="56" t="s">
        <v>35</v>
      </c>
      <c r="B68" s="51">
        <f>ROUND('[2]Pop tot et prov'!$R$13*([2]RUYIGI!B17/[2]RUYIGI!$D$22),0)</f>
        <v>3617</v>
      </c>
      <c r="C68" s="51">
        <f>ROUND('[2]Pop tot et prov'!$R$13*([2]RUYIGI!C17/[2]RUYIGI!$D$22),0)</f>
        <v>3413</v>
      </c>
      <c r="D68" s="51">
        <f t="shared" si="10"/>
        <v>7030</v>
      </c>
      <c r="E68" s="51">
        <f>ROUND('[2]Pop tot et prov'!$R$14*([2]RUYIGI!B17/[2]RUYIGI!$D$22),0)</f>
        <v>3719</v>
      </c>
      <c r="F68" s="51">
        <f>ROUND('[2]Pop tot et prov'!$R$14*([2]RUYIGI!C17/[2]RUYIGI!$D$22),0)</f>
        <v>3510</v>
      </c>
      <c r="G68" s="52">
        <f t="shared" si="7"/>
        <v>7229</v>
      </c>
      <c r="H68" s="51">
        <f>ROUND('[2]Pop tot et prov'!$R$15*([2]RUYIGI!B17/[2]RUYIGI!$D$22),0)</f>
        <v>3820</v>
      </c>
      <c r="I68" s="51">
        <f>ROUND('[2]Pop tot et prov'!$R$15*([2]RUYIGI!C17/[2]RUYIGI!$D$22),0)</f>
        <v>3604</v>
      </c>
      <c r="J68" s="52">
        <f t="shared" si="8"/>
        <v>7424</v>
      </c>
      <c r="K68" s="51">
        <f>ROUND('[2]Pop tot et prov'!$R$16*([2]RUYIGI!B17/[2]RUYIGI!$D$22),0)</f>
        <v>3917</v>
      </c>
      <c r="L68" s="51">
        <f>ROUND('[2]Pop tot et prov'!$R$16*([2]RUYIGI!C17/[2]RUYIGI!$D$22),0)</f>
        <v>3696</v>
      </c>
      <c r="M68" s="52">
        <f t="shared" si="9"/>
        <v>7613</v>
      </c>
    </row>
    <row r="69" spans="1:13">
      <c r="A69" s="56" t="s">
        <v>36</v>
      </c>
      <c r="B69" s="51">
        <f>ROUND('[2]Pop tot et prov'!$R$13*([2]RUYIGI!B18/[2]RUYIGI!$D$22),0)</f>
        <v>2665</v>
      </c>
      <c r="C69" s="51">
        <f>ROUND('[2]Pop tot et prov'!$R$13*([2]RUYIGI!C18/[2]RUYIGI!$D$22),0)</f>
        <v>2549</v>
      </c>
      <c r="D69" s="51">
        <f t="shared" si="10"/>
        <v>5214</v>
      </c>
      <c r="E69" s="51">
        <f>ROUND('[2]Pop tot et prov'!$R$14*([2]RUYIGI!B18/[2]RUYIGI!$D$22),0)</f>
        <v>2740</v>
      </c>
      <c r="F69" s="51">
        <f>ROUND('[2]Pop tot et prov'!$R$14*([2]RUYIGI!C18/[2]RUYIGI!$D$22),0)</f>
        <v>2622</v>
      </c>
      <c r="G69" s="52">
        <f t="shared" si="7"/>
        <v>5362</v>
      </c>
      <c r="H69" s="51">
        <f>ROUND('[2]Pop tot et prov'!$R$15*([2]RUYIGI!B18/[2]RUYIGI!$D$22),0)</f>
        <v>2814</v>
      </c>
      <c r="I69" s="51">
        <f>ROUND('[2]Pop tot et prov'!$R$15*([2]RUYIGI!C18/[2]RUYIGI!$D$22),0)</f>
        <v>2692</v>
      </c>
      <c r="J69" s="52">
        <f t="shared" si="8"/>
        <v>5506</v>
      </c>
      <c r="K69" s="51">
        <f>ROUND('[2]Pop tot et prov'!$R$16*([2]RUYIGI!B18/[2]RUYIGI!$D$22),0)</f>
        <v>2886</v>
      </c>
      <c r="L69" s="51">
        <f>ROUND('[2]Pop tot et prov'!$R$16*([2]RUYIGI!C18/[2]RUYIGI!$D$22),0)</f>
        <v>2761</v>
      </c>
      <c r="M69" s="52">
        <f t="shared" si="9"/>
        <v>5647</v>
      </c>
    </row>
    <row r="70" spans="1:13">
      <c r="A70" s="56" t="s">
        <v>37</v>
      </c>
      <c r="B70" s="51">
        <f>ROUND('[2]Pop tot et prov'!$R$13*([2]RUYIGI!B19/[2]RUYIGI!$D$22),0)</f>
        <v>1861</v>
      </c>
      <c r="C70" s="51">
        <f>ROUND('[2]Pop tot et prov'!$R$13*([2]RUYIGI!C19/[2]RUYIGI!$D$22),0)</f>
        <v>1849</v>
      </c>
      <c r="D70" s="51">
        <f t="shared" si="10"/>
        <v>3710</v>
      </c>
      <c r="E70" s="51">
        <f>ROUND('[2]Pop tot et prov'!$R$14*([2]RUYIGI!B19/[2]RUYIGI!$D$22),0)</f>
        <v>1914</v>
      </c>
      <c r="F70" s="51">
        <f>ROUND('[2]Pop tot et prov'!$R$14*([2]RUYIGI!C19/[2]RUYIGI!$D$22),0)</f>
        <v>1901</v>
      </c>
      <c r="G70" s="52">
        <f t="shared" si="7"/>
        <v>3815</v>
      </c>
      <c r="H70" s="51">
        <f>ROUND('[2]Pop tot et prov'!$R$15*([2]RUYIGI!B19/[2]RUYIGI!$D$22),0)</f>
        <v>1966</v>
      </c>
      <c r="I70" s="51">
        <f>ROUND('[2]Pop tot et prov'!$R$15*([2]RUYIGI!C19/[2]RUYIGI!$D$22),0)</f>
        <v>1952</v>
      </c>
      <c r="J70" s="52">
        <f t="shared" si="8"/>
        <v>3918</v>
      </c>
      <c r="K70" s="51">
        <f>ROUND('[2]Pop tot et prov'!$R$16*([2]RUYIGI!B19/[2]RUYIGI!$D$22),0)</f>
        <v>2016</v>
      </c>
      <c r="L70" s="51">
        <f>ROUND('[2]Pop tot et prov'!$R$16*([2]RUYIGI!C19/[2]RUYIGI!$D$22),0)</f>
        <v>2002</v>
      </c>
      <c r="M70" s="52">
        <f t="shared" si="9"/>
        <v>4018</v>
      </c>
    </row>
    <row r="71" spans="1:13">
      <c r="A71" s="56" t="s">
        <v>38</v>
      </c>
      <c r="B71" s="51">
        <f>ROUND('[2]Pop tot et prov'!$R$13*([2]RUYIGI!B20/[2]RUYIGI!$D$22),0)</f>
        <v>1207</v>
      </c>
      <c r="C71" s="51">
        <f>ROUND('[2]Pop tot et prov'!$R$13*([2]RUYIGI!C20/[2]RUYIGI!$D$22),0)</f>
        <v>1312</v>
      </c>
      <c r="D71" s="51">
        <f t="shared" si="10"/>
        <v>2519</v>
      </c>
      <c r="E71" s="51">
        <f>ROUND('[2]Pop tot et prov'!$R$14*([2]RUYIGI!B20/[2]RUYIGI!$D$22),0)</f>
        <v>1241</v>
      </c>
      <c r="F71" s="51">
        <f>ROUND('[2]Pop tot et prov'!$R$14*([2]RUYIGI!C20/[2]RUYIGI!$D$22),0)</f>
        <v>1350</v>
      </c>
      <c r="G71" s="52">
        <f t="shared" si="7"/>
        <v>2591</v>
      </c>
      <c r="H71" s="51">
        <f>ROUND('[2]Pop tot et prov'!$R$15*([2]RUYIGI!B20/[2]RUYIGI!$D$22),0)</f>
        <v>1275</v>
      </c>
      <c r="I71" s="51">
        <f>ROUND('[2]Pop tot et prov'!$R$15*([2]RUYIGI!C20/[2]RUYIGI!$D$22),0)</f>
        <v>1386</v>
      </c>
      <c r="J71" s="52">
        <f t="shared" si="8"/>
        <v>2661</v>
      </c>
      <c r="K71" s="51">
        <f>ROUND('[2]Pop tot et prov'!$R$16*([2]RUYIGI!B20/[2]RUYIGI!$D$22),0)</f>
        <v>1307</v>
      </c>
      <c r="L71" s="51">
        <f>ROUND('[2]Pop tot et prov'!$R$16*([2]RUYIGI!C20/[2]RUYIGI!$D$22),0)</f>
        <v>1421</v>
      </c>
      <c r="M71" s="52">
        <f t="shared" si="9"/>
        <v>2728</v>
      </c>
    </row>
    <row r="72" spans="1:13">
      <c r="A72" s="56" t="s">
        <v>39</v>
      </c>
      <c r="B72" s="51">
        <f>ROUND('[2]Pop tot et prov'!$R$13*([2]RUYIGI!B21/[2]RUYIGI!$D$22),0)</f>
        <v>2367</v>
      </c>
      <c r="C72" s="51">
        <f>ROUND('[2]Pop tot et prov'!$R$13*([2]RUYIGI!C21/[2]RUYIGI!$D$22),0)</f>
        <v>2345</v>
      </c>
      <c r="D72" s="51">
        <f t="shared" si="10"/>
        <v>4712</v>
      </c>
      <c r="E72" s="51">
        <f>ROUND('[2]Pop tot et prov'!$R$14*([2]RUYIGI!B21/[2]RUYIGI!$D$22),0)</f>
        <v>2434</v>
      </c>
      <c r="F72" s="51">
        <f>ROUND('[2]Pop tot et prov'!$R$14*([2]RUYIGI!C21/[2]RUYIGI!$D$22),0)</f>
        <v>2411</v>
      </c>
      <c r="G72" s="52">
        <f t="shared" si="7"/>
        <v>4845</v>
      </c>
      <c r="H72" s="51">
        <f>ROUND('[2]Pop tot et prov'!$R$15*([2]RUYIGI!B21/[2]RUYIGI!$D$22),0)</f>
        <v>2500</v>
      </c>
      <c r="I72" s="51">
        <f>ROUND('[2]Pop tot et prov'!$R$15*([2]RUYIGI!C21/[2]RUYIGI!$D$22),0)</f>
        <v>2476</v>
      </c>
      <c r="J72" s="52">
        <f t="shared" si="8"/>
        <v>4976</v>
      </c>
      <c r="K72" s="51">
        <f>ROUND('[2]Pop tot et prov'!$R$16*([2]RUYIGI!B21/[2]RUYIGI!$D$22),0)</f>
        <v>2564</v>
      </c>
      <c r="L72" s="51">
        <f>ROUND('[2]Pop tot et prov'!$R$16*([2]RUYIGI!C21/[2]RUYIGI!$D$22),0)</f>
        <v>2539</v>
      </c>
      <c r="M72" s="52">
        <f t="shared" si="9"/>
        <v>5103</v>
      </c>
    </row>
    <row r="73" spans="1:13">
      <c r="A73" s="49" t="s">
        <v>20</v>
      </c>
      <c r="B73" s="51">
        <f>SUM(B56:B72)</f>
        <v>247860</v>
      </c>
      <c r="C73" s="51">
        <f>SUM(C56:C72)</f>
        <v>255164</v>
      </c>
      <c r="D73" s="51">
        <f>SUM(D56:D72)</f>
        <v>503024</v>
      </c>
      <c r="E73" s="51">
        <f>SUM(E56:E72)</f>
        <v>254878</v>
      </c>
      <c r="F73" s="55">
        <f>SUM(F56:F72)</f>
        <v>262392</v>
      </c>
      <c r="G73" s="52">
        <f t="shared" si="7"/>
        <v>517270</v>
      </c>
      <c r="H73" s="51">
        <f>SUM(H56:H72)</f>
        <v>261748</v>
      </c>
      <c r="I73" s="55">
        <f>SUM(I56:I72)</f>
        <v>269461</v>
      </c>
      <c r="J73" s="52">
        <f t="shared" si="8"/>
        <v>531209</v>
      </c>
      <c r="K73" s="51">
        <f>SUM(K56:K72)</f>
        <v>268416</v>
      </c>
      <c r="L73" s="55">
        <f>SUM(L56:L72)</f>
        <v>276326</v>
      </c>
      <c r="M73" s="52">
        <f t="shared" si="9"/>
        <v>544742</v>
      </c>
    </row>
    <row r="74" spans="1:13">
      <c r="A74" s="24"/>
      <c r="B74" s="8"/>
      <c r="C74" s="8"/>
      <c r="D74" s="8"/>
      <c r="E74" s="8"/>
      <c r="F74" s="8"/>
      <c r="G74" s="8"/>
      <c r="H74" s="8"/>
      <c r="I74" s="8"/>
      <c r="J74" s="8"/>
    </row>
    <row r="75" spans="1:13" ht="0.75" customHeight="1">
      <c r="A75" s="81" t="s">
        <v>21</v>
      </c>
    </row>
    <row r="76" spans="1:13">
      <c r="A76" s="116" t="s">
        <v>21</v>
      </c>
      <c r="B76" s="117">
        <v>2020</v>
      </c>
      <c r="C76" s="117"/>
      <c r="D76" s="117"/>
      <c r="E76" s="108">
        <v>2021</v>
      </c>
      <c r="F76" s="108"/>
      <c r="G76" s="108"/>
      <c r="H76" s="108">
        <v>2022</v>
      </c>
      <c r="I76" s="108"/>
      <c r="J76" s="108"/>
      <c r="K76" s="117">
        <v>2023</v>
      </c>
      <c r="L76" s="117"/>
      <c r="M76" s="117"/>
    </row>
    <row r="77" spans="1:13">
      <c r="A77" s="116"/>
      <c r="B77" s="80" t="s">
        <v>57</v>
      </c>
      <c r="C77" s="80" t="s">
        <v>58</v>
      </c>
      <c r="D77" s="80" t="s">
        <v>59</v>
      </c>
      <c r="E77" s="80" t="s">
        <v>57</v>
      </c>
      <c r="F77" s="80" t="s">
        <v>58</v>
      </c>
      <c r="G77" s="80" t="s">
        <v>59</v>
      </c>
      <c r="H77" s="80" t="s">
        <v>57</v>
      </c>
      <c r="I77" s="80" t="s">
        <v>58</v>
      </c>
      <c r="J77" s="80" t="s">
        <v>59</v>
      </c>
      <c r="K77" s="80" t="s">
        <v>57</v>
      </c>
      <c r="L77" s="80" t="s">
        <v>58</v>
      </c>
      <c r="M77" s="80" t="s">
        <v>59</v>
      </c>
    </row>
    <row r="78" spans="1:13">
      <c r="A78" s="56" t="s">
        <v>23</v>
      </c>
      <c r="B78" s="51">
        <f>ROUND('[2]Pop tot et prov'!$R$17*([2]RUYIGI!B5/[2]RUYIGI!$D$22),0)</f>
        <v>51977</v>
      </c>
      <c r="C78" s="51">
        <f>ROUND('[2]Pop tot et prov'!$R$17*([2]RUYIGI!C5/[2]RUYIGI!$D$22),0)</f>
        <v>52528</v>
      </c>
      <c r="D78" s="52">
        <f t="shared" ref="D78:D95" si="11">SUM(B78:C78)</f>
        <v>104505</v>
      </c>
      <c r="E78" s="51">
        <f>ROUND('[2]Pop tot et prov'!$R$18*([2]RUYIGI!B5/[2]RUYIGI!$D$22),0)</f>
        <v>53138</v>
      </c>
      <c r="F78" s="51">
        <f>ROUND('[2]Pop tot et prov'!$R$18*([2]RUYIGI!C5/[2]RUYIGI!$D$22),0)</f>
        <v>53702</v>
      </c>
      <c r="G78" s="52">
        <f t="shared" ref="G78:G95" si="12">SUM(E78:F78)</f>
        <v>106840</v>
      </c>
      <c r="H78" s="51">
        <f>ROUND('[2]Pop tot et prov'!$R$19*([2]RUYIGI!B5/[2]RUYIGI!$D$22),0)</f>
        <v>54239</v>
      </c>
      <c r="I78" s="51">
        <f>ROUND('[2]Pop tot et prov'!$R$19*([2]RUYIGI!C5/[2]RUYIGI!$D$22),0)</f>
        <v>54815</v>
      </c>
      <c r="J78" s="52">
        <f t="shared" ref="J78:J95" si="13">SUM(H78:I78)</f>
        <v>109054</v>
      </c>
      <c r="K78" s="51">
        <f>ROUND('[2]Pop tot et prov'!$R$20*([2]RUYIGI!B5/[2]RUYIGI!$D$22),0)</f>
        <v>55272</v>
      </c>
      <c r="L78" s="51">
        <f>ROUND('[2]Pop tot et prov'!$R$20*([2]RUYIGI!C5/[2]RUYIGI!$D$22),0)</f>
        <v>55859</v>
      </c>
      <c r="M78" s="52">
        <f t="shared" ref="M78:M95" si="14">SUM(K78:L78)</f>
        <v>111131</v>
      </c>
    </row>
    <row r="79" spans="1:13">
      <c r="A79" s="56" t="s">
        <v>24</v>
      </c>
      <c r="B79" s="51">
        <f>ROUND('[2]Pop tot et prov'!$R$17*([2]RUYIGI!B6/[2]RUYIGI!$D$22),0)</f>
        <v>43603</v>
      </c>
      <c r="C79" s="51">
        <f>ROUND('[2]Pop tot et prov'!$R$17*([2]RUYIGI!C6/[2]RUYIGI!$D$22),0)</f>
        <v>44681</v>
      </c>
      <c r="D79" s="52">
        <f t="shared" si="11"/>
        <v>88284</v>
      </c>
      <c r="E79" s="51">
        <f>ROUND('[2]Pop tot et prov'!$R$18*([2]RUYIGI!B6/[2]RUYIGI!$D$22),0)</f>
        <v>44577</v>
      </c>
      <c r="F79" s="51">
        <f>ROUND('[2]Pop tot et prov'!$R$18*([2]RUYIGI!C6/[2]RUYIGI!$D$22),0)</f>
        <v>45679</v>
      </c>
      <c r="G79" s="52">
        <f t="shared" si="12"/>
        <v>90256</v>
      </c>
      <c r="H79" s="51">
        <f>ROUND('[2]Pop tot et prov'!$R$19*([2]RUYIGI!B6/[2]RUYIGI!$D$22),0)</f>
        <v>45501</v>
      </c>
      <c r="I79" s="51">
        <f>ROUND('[2]Pop tot et prov'!$R$19*([2]RUYIGI!C6/[2]RUYIGI!$D$22),0)</f>
        <v>46626</v>
      </c>
      <c r="J79" s="52">
        <f t="shared" si="13"/>
        <v>92127</v>
      </c>
      <c r="K79" s="51">
        <f>ROUND('[2]Pop tot et prov'!$R$20*([2]RUYIGI!B6/[2]RUYIGI!$D$22),0)</f>
        <v>46368</v>
      </c>
      <c r="L79" s="51">
        <f>ROUND('[2]Pop tot et prov'!$R$20*([2]RUYIGI!C6/[2]RUYIGI!$D$22),0)</f>
        <v>47514</v>
      </c>
      <c r="M79" s="52">
        <f t="shared" si="14"/>
        <v>93882</v>
      </c>
    </row>
    <row r="80" spans="1:13">
      <c r="A80" s="56" t="s">
        <v>25</v>
      </c>
      <c r="B80" s="51">
        <f>ROUND('[2]Pop tot et prov'!$R$17*([2]RUYIGI!B7/[2]RUYIGI!$D$22),0)</f>
        <v>35580</v>
      </c>
      <c r="C80" s="51">
        <f>ROUND('[2]Pop tot et prov'!$R$17*([2]RUYIGI!C7/[2]RUYIGI!$D$22),0)</f>
        <v>37114</v>
      </c>
      <c r="D80" s="52">
        <f t="shared" si="11"/>
        <v>72694</v>
      </c>
      <c r="E80" s="51">
        <f>ROUND('[2]Pop tot et prov'!$R$18*([2]RUYIGI!B7/[2]RUYIGI!$D$22),0)</f>
        <v>36375</v>
      </c>
      <c r="F80" s="51">
        <f>ROUND('[2]Pop tot et prov'!$R$18*([2]RUYIGI!C7/[2]RUYIGI!$D$22),0)</f>
        <v>37944</v>
      </c>
      <c r="G80" s="52">
        <f t="shared" si="12"/>
        <v>74319</v>
      </c>
      <c r="H80" s="51">
        <f>ROUND('[2]Pop tot et prov'!$R$19*([2]RUYIGI!B7/[2]RUYIGI!$D$22),0)</f>
        <v>37128</v>
      </c>
      <c r="I80" s="51">
        <f>ROUND('[2]Pop tot et prov'!$R$19*([2]RUYIGI!C7/[2]RUYIGI!$D$22),0)</f>
        <v>38729</v>
      </c>
      <c r="J80" s="52">
        <f t="shared" si="13"/>
        <v>75857</v>
      </c>
      <c r="K80" s="51">
        <f>ROUND('[2]Pop tot et prov'!$R$20*([2]RUYIGI!B7/[2]RUYIGI!$D$22),0)</f>
        <v>37835</v>
      </c>
      <c r="L80" s="51">
        <f>ROUND('[2]Pop tot et prov'!$R$20*([2]RUYIGI!C7/[2]RUYIGI!$D$22),0)</f>
        <v>39467</v>
      </c>
      <c r="M80" s="52">
        <f t="shared" si="14"/>
        <v>77302</v>
      </c>
    </row>
    <row r="81" spans="1:13">
      <c r="A81" s="56" t="s">
        <v>26</v>
      </c>
      <c r="B81" s="51">
        <f>ROUND('[2]Pop tot et prov'!$R$17*([2]RUYIGI!B8/[2]RUYIGI!$D$22),0)</f>
        <v>29306</v>
      </c>
      <c r="C81" s="51">
        <f>ROUND('[2]Pop tot et prov'!$R$17*([2]RUYIGI!C8/[2]RUYIGI!$D$22),0)</f>
        <v>30954</v>
      </c>
      <c r="D81" s="52">
        <f t="shared" si="11"/>
        <v>60260</v>
      </c>
      <c r="E81" s="51">
        <f>ROUND('[2]Pop tot et prov'!$R$18*([2]RUYIGI!B8/[2]RUYIGI!$D$22),0)</f>
        <v>29961</v>
      </c>
      <c r="F81" s="51">
        <f>ROUND('[2]Pop tot et prov'!$R$18*([2]RUYIGI!C8/[2]RUYIGI!$D$22),0)</f>
        <v>31646</v>
      </c>
      <c r="G81" s="52">
        <f t="shared" si="12"/>
        <v>61607</v>
      </c>
      <c r="H81" s="51">
        <f>ROUND('[2]Pop tot et prov'!$R$19*([2]RUYIGI!B8/[2]RUYIGI!$D$22),0)</f>
        <v>30582</v>
      </c>
      <c r="I81" s="51">
        <f>ROUND('[2]Pop tot et prov'!$R$19*([2]RUYIGI!C8/[2]RUYIGI!$D$22),0)</f>
        <v>32301</v>
      </c>
      <c r="J81" s="52">
        <f t="shared" si="13"/>
        <v>62883</v>
      </c>
      <c r="K81" s="51">
        <f>ROUND('[2]Pop tot et prov'!$R$20*([2]RUYIGI!B8/[2]RUYIGI!$D$22),0)</f>
        <v>31164</v>
      </c>
      <c r="L81" s="51">
        <f>ROUND('[2]Pop tot et prov'!$R$20*([2]RUYIGI!C8/[2]RUYIGI!$D$22),0)</f>
        <v>32916</v>
      </c>
      <c r="M81" s="52">
        <f t="shared" si="14"/>
        <v>64080</v>
      </c>
    </row>
    <row r="82" spans="1:13">
      <c r="A82" s="56" t="s">
        <v>27</v>
      </c>
      <c r="B82" s="51">
        <f>ROUND('[2]Pop tot et prov'!$R$17*([2]RUYIGI!B9/[2]RUYIGI!$D$22),0)</f>
        <v>23483</v>
      </c>
      <c r="C82" s="51">
        <f>ROUND('[2]Pop tot et prov'!$R$17*([2]RUYIGI!C9/[2]RUYIGI!$D$22),0)</f>
        <v>25182</v>
      </c>
      <c r="D82" s="52">
        <f t="shared" si="11"/>
        <v>48665</v>
      </c>
      <c r="E82" s="51">
        <f>ROUND('[2]Pop tot et prov'!$R$18*([2]RUYIGI!B9/[2]RUYIGI!$D$22),0)</f>
        <v>24007</v>
      </c>
      <c r="F82" s="51">
        <f>ROUND('[2]Pop tot et prov'!$R$18*([2]RUYIGI!C9/[2]RUYIGI!$D$22),0)</f>
        <v>25745</v>
      </c>
      <c r="G82" s="52">
        <f t="shared" si="12"/>
        <v>49752</v>
      </c>
      <c r="H82" s="51">
        <f>ROUND('[2]Pop tot et prov'!$R$19*([2]RUYIGI!B9/[2]RUYIGI!$D$22),0)</f>
        <v>24505</v>
      </c>
      <c r="I82" s="51">
        <f>ROUND('[2]Pop tot et prov'!$R$19*([2]RUYIGI!C9/[2]RUYIGI!$D$22),0)</f>
        <v>26278</v>
      </c>
      <c r="J82" s="52">
        <f t="shared" si="13"/>
        <v>50783</v>
      </c>
      <c r="K82" s="51">
        <f>ROUND('[2]Pop tot et prov'!$R$20*([2]RUYIGI!B9/[2]RUYIGI!$D$22),0)</f>
        <v>24971</v>
      </c>
      <c r="L82" s="51">
        <f>ROUND('[2]Pop tot et prov'!$R$20*([2]RUYIGI!C9/[2]RUYIGI!$D$22),0)</f>
        <v>26778</v>
      </c>
      <c r="M82" s="52">
        <f t="shared" si="14"/>
        <v>51749</v>
      </c>
    </row>
    <row r="83" spans="1:13">
      <c r="A83" s="56" t="s">
        <v>28</v>
      </c>
      <c r="B83" s="51">
        <f>ROUND('[2]Pop tot et prov'!$R$17*([2]RUYIGI!B10/[2]RUYIGI!$D$22),0)</f>
        <v>19103</v>
      </c>
      <c r="C83" s="51">
        <f>ROUND('[2]Pop tot et prov'!$R$17*([2]RUYIGI!C10/[2]RUYIGI!$D$22),0)</f>
        <v>20497</v>
      </c>
      <c r="D83" s="52">
        <f t="shared" si="11"/>
        <v>39600</v>
      </c>
      <c r="E83" s="51">
        <f>ROUND('[2]Pop tot et prov'!$R$18*([2]RUYIGI!B10/[2]RUYIGI!$D$22),0)</f>
        <v>19529</v>
      </c>
      <c r="F83" s="51">
        <f>ROUND('[2]Pop tot et prov'!$R$18*([2]RUYIGI!C10/[2]RUYIGI!$D$22),0)</f>
        <v>20955</v>
      </c>
      <c r="G83" s="52">
        <f t="shared" si="12"/>
        <v>40484</v>
      </c>
      <c r="H83" s="51">
        <f>ROUND('[2]Pop tot et prov'!$R$19*([2]RUYIGI!B10/[2]RUYIGI!$D$22),0)</f>
        <v>19934</v>
      </c>
      <c r="I83" s="51">
        <f>ROUND('[2]Pop tot et prov'!$R$19*([2]RUYIGI!C10/[2]RUYIGI!$D$22),0)</f>
        <v>21389</v>
      </c>
      <c r="J83" s="52">
        <f t="shared" si="13"/>
        <v>41323</v>
      </c>
      <c r="K83" s="51">
        <f>ROUND('[2]Pop tot et prov'!$R$20*([2]RUYIGI!B10/[2]RUYIGI!$D$22),0)</f>
        <v>20314</v>
      </c>
      <c r="L83" s="51">
        <f>ROUND('[2]Pop tot et prov'!$R$20*([2]RUYIGI!C10/[2]RUYIGI!$D$22),0)</f>
        <v>21796</v>
      </c>
      <c r="M83" s="52">
        <f t="shared" si="14"/>
        <v>42110</v>
      </c>
    </row>
    <row r="84" spans="1:13">
      <c r="A84" s="56" t="s">
        <v>29</v>
      </c>
      <c r="B84" s="51">
        <f>ROUND('[2]Pop tot et prov'!$R$17*([2]RUYIGI!B11/[2]RUYIGI!$D$22),0)</f>
        <v>15079</v>
      </c>
      <c r="C84" s="51">
        <f>ROUND('[2]Pop tot et prov'!$R$17*([2]RUYIGI!C11/[2]RUYIGI!$D$22),0)</f>
        <v>15937</v>
      </c>
      <c r="D84" s="52">
        <f t="shared" si="11"/>
        <v>31016</v>
      </c>
      <c r="E84" s="51">
        <f>ROUND('[2]Pop tot et prov'!$R$18*([2]RUYIGI!B11/[2]RUYIGI!$D$22),0)</f>
        <v>15416</v>
      </c>
      <c r="F84" s="51">
        <f>ROUND('[2]Pop tot et prov'!$R$18*([2]RUYIGI!C11/[2]RUYIGI!$D$22),0)</f>
        <v>16293</v>
      </c>
      <c r="G84" s="52">
        <f t="shared" si="12"/>
        <v>31709</v>
      </c>
      <c r="H84" s="51">
        <f>ROUND('[2]Pop tot et prov'!$R$19*([2]RUYIGI!B11/[2]RUYIGI!$D$22),0)</f>
        <v>15735</v>
      </c>
      <c r="I84" s="51">
        <f>ROUND('[2]Pop tot et prov'!$R$19*([2]RUYIGI!C11/[2]RUYIGI!$D$22),0)</f>
        <v>16630</v>
      </c>
      <c r="J84" s="52">
        <f t="shared" si="13"/>
        <v>32365</v>
      </c>
      <c r="K84" s="51">
        <f>ROUND('[2]Pop tot et prov'!$R$20*([2]RUYIGI!B11/[2]RUYIGI!$D$22),0)</f>
        <v>16035</v>
      </c>
      <c r="L84" s="51">
        <f>ROUND('[2]Pop tot et prov'!$R$20*([2]RUYIGI!C11/[2]RUYIGI!$D$22),0)</f>
        <v>16947</v>
      </c>
      <c r="M84" s="52">
        <f t="shared" si="14"/>
        <v>32982</v>
      </c>
    </row>
    <row r="85" spans="1:13">
      <c r="A85" s="56" t="s">
        <v>30</v>
      </c>
      <c r="B85" s="51">
        <f>ROUND('[2]Pop tot et prov'!$R$17*([2]RUYIGI!B12/[2]RUYIGI!$D$22),0)</f>
        <v>12382</v>
      </c>
      <c r="C85" s="51">
        <f>ROUND('[2]Pop tot et prov'!$R$17*([2]RUYIGI!C12/[2]RUYIGI!$D$22),0)</f>
        <v>12833</v>
      </c>
      <c r="D85" s="52">
        <f t="shared" si="11"/>
        <v>25215</v>
      </c>
      <c r="E85" s="51">
        <f>ROUND('[2]Pop tot et prov'!$R$18*([2]RUYIGI!B12/[2]RUYIGI!$D$22),0)</f>
        <v>12659</v>
      </c>
      <c r="F85" s="51">
        <f>ROUND('[2]Pop tot et prov'!$R$18*([2]RUYIGI!C12/[2]RUYIGI!$D$22),0)</f>
        <v>13120</v>
      </c>
      <c r="G85" s="52">
        <f t="shared" si="12"/>
        <v>25779</v>
      </c>
      <c r="H85" s="51">
        <f>ROUND('[2]Pop tot et prov'!$R$19*([2]RUYIGI!B12/[2]RUYIGI!$D$22),0)</f>
        <v>12921</v>
      </c>
      <c r="I85" s="51">
        <f>ROUND('[2]Pop tot et prov'!$R$19*([2]RUYIGI!C12/[2]RUYIGI!$D$22),0)</f>
        <v>13392</v>
      </c>
      <c r="J85" s="52">
        <f t="shared" si="13"/>
        <v>26313</v>
      </c>
      <c r="K85" s="51">
        <f>ROUND('[2]Pop tot et prov'!$R$20*([2]RUYIGI!B12/[2]RUYIGI!$D$22),0)</f>
        <v>13167</v>
      </c>
      <c r="L85" s="51">
        <f>ROUND('[2]Pop tot et prov'!$R$20*([2]RUYIGI!C12/[2]RUYIGI!$D$22),0)</f>
        <v>13647</v>
      </c>
      <c r="M85" s="52">
        <f t="shared" si="14"/>
        <v>26814</v>
      </c>
    </row>
    <row r="86" spans="1:13">
      <c r="A86" s="56" t="s">
        <v>31</v>
      </c>
      <c r="B86" s="51">
        <f>ROUND('[2]Pop tot et prov'!$R$17*([2]RUYIGI!B13/[2]RUYIGI!$D$22),0)</f>
        <v>10304</v>
      </c>
      <c r="C86" s="51">
        <f>ROUND('[2]Pop tot et prov'!$R$17*([2]RUYIGI!C13/[2]RUYIGI!$D$22),0)</f>
        <v>10287</v>
      </c>
      <c r="D86" s="52">
        <f t="shared" si="11"/>
        <v>20591</v>
      </c>
      <c r="E86" s="51">
        <f>ROUND('[2]Pop tot et prov'!$R$18*([2]RUYIGI!B13/[2]RUYIGI!$D$22),0)</f>
        <v>10534</v>
      </c>
      <c r="F86" s="51">
        <f>ROUND('[2]Pop tot et prov'!$R$18*([2]RUYIGI!C13/[2]RUYIGI!$D$22),0)</f>
        <v>10517</v>
      </c>
      <c r="G86" s="52">
        <f t="shared" si="12"/>
        <v>21051</v>
      </c>
      <c r="H86" s="51">
        <f>ROUND('[2]Pop tot et prov'!$R$19*([2]RUYIGI!B13/[2]RUYIGI!$D$22),0)</f>
        <v>10752</v>
      </c>
      <c r="I86" s="51">
        <f>ROUND('[2]Pop tot et prov'!$R$19*([2]RUYIGI!C13/[2]RUYIGI!$D$22),0)</f>
        <v>10735</v>
      </c>
      <c r="J86" s="52">
        <f t="shared" si="13"/>
        <v>21487</v>
      </c>
      <c r="K86" s="51">
        <f>ROUND('[2]Pop tot et prov'!$R$20*([2]RUYIGI!B13/[2]RUYIGI!$D$22),0)</f>
        <v>10957</v>
      </c>
      <c r="L86" s="51">
        <f>ROUND('[2]Pop tot et prov'!$R$20*([2]RUYIGI!C13/[2]RUYIGI!$D$22),0)</f>
        <v>10940</v>
      </c>
      <c r="M86" s="52">
        <f t="shared" si="14"/>
        <v>21897</v>
      </c>
    </row>
    <row r="87" spans="1:13">
      <c r="A87" s="56" t="s">
        <v>32</v>
      </c>
      <c r="B87" s="51">
        <f>ROUND('[2]Pop tot et prov'!$R$17*([2]RUYIGI!B14/[2]RUYIGI!$D$22),0)</f>
        <v>8530</v>
      </c>
      <c r="C87" s="51">
        <f>ROUND('[2]Pop tot et prov'!$R$17*([2]RUYIGI!C14/[2]RUYIGI!$D$22),0)</f>
        <v>8322</v>
      </c>
      <c r="D87" s="52">
        <f t="shared" si="11"/>
        <v>16852</v>
      </c>
      <c r="E87" s="51">
        <f>ROUND('[2]Pop tot et prov'!$R$18*([2]RUYIGI!B14/[2]RUYIGI!$D$22),0)</f>
        <v>8720</v>
      </c>
      <c r="F87" s="51">
        <f>ROUND('[2]Pop tot et prov'!$R$18*([2]RUYIGI!C14/[2]RUYIGI!$D$22),0)</f>
        <v>8508</v>
      </c>
      <c r="G87" s="52">
        <f t="shared" si="12"/>
        <v>17228</v>
      </c>
      <c r="H87" s="51">
        <f>ROUND('[2]Pop tot et prov'!$R$19*([2]RUYIGI!B14/[2]RUYIGI!$D$22),0)</f>
        <v>8901</v>
      </c>
      <c r="I87" s="51">
        <f>ROUND('[2]Pop tot et prov'!$R$19*([2]RUYIGI!C14/[2]RUYIGI!$D$22),0)</f>
        <v>8685</v>
      </c>
      <c r="J87" s="52">
        <f t="shared" si="13"/>
        <v>17586</v>
      </c>
      <c r="K87" s="51">
        <f>ROUND('[2]Pop tot et prov'!$R$20*([2]RUYIGI!B14/[2]RUYIGI!$D$22),0)</f>
        <v>9071</v>
      </c>
      <c r="L87" s="51">
        <f>ROUND('[2]Pop tot et prov'!$R$20*([2]RUYIGI!C14/[2]RUYIGI!$D$22),0)</f>
        <v>8850</v>
      </c>
      <c r="M87" s="52">
        <f t="shared" si="14"/>
        <v>17921</v>
      </c>
    </row>
    <row r="88" spans="1:13">
      <c r="A88" s="56" t="s">
        <v>33</v>
      </c>
      <c r="B88" s="51">
        <f>ROUND('[2]Pop tot et prov'!$R$17*([2]RUYIGI!B15/[2]RUYIGI!$D$22),0)</f>
        <v>6978</v>
      </c>
      <c r="C88" s="51">
        <f>ROUND('[2]Pop tot et prov'!$R$17*([2]RUYIGI!C15/[2]RUYIGI!$D$22),0)</f>
        <v>6665</v>
      </c>
      <c r="D88" s="52">
        <f t="shared" si="11"/>
        <v>13643</v>
      </c>
      <c r="E88" s="51">
        <f>ROUND('[2]Pop tot et prov'!$R$18*([2]RUYIGI!B15/[2]RUYIGI!$D$22),0)</f>
        <v>7134</v>
      </c>
      <c r="F88" s="51">
        <f>ROUND('[2]Pop tot et prov'!$R$18*([2]RUYIGI!C15/[2]RUYIGI!$D$22),0)</f>
        <v>6814</v>
      </c>
      <c r="G88" s="52">
        <f t="shared" si="12"/>
        <v>13948</v>
      </c>
      <c r="H88" s="51">
        <f>ROUND('[2]Pop tot et prov'!$R$19*([2]RUYIGI!B15/[2]RUYIGI!$D$22),0)</f>
        <v>7282</v>
      </c>
      <c r="I88" s="51">
        <f>ROUND('[2]Pop tot et prov'!$R$19*([2]RUYIGI!C15/[2]RUYIGI!$D$22),0)</f>
        <v>6955</v>
      </c>
      <c r="J88" s="52">
        <f t="shared" si="13"/>
        <v>14237</v>
      </c>
      <c r="K88" s="51">
        <f>ROUND('[2]Pop tot et prov'!$R$20*([2]RUYIGI!B15/[2]RUYIGI!$D$22),0)</f>
        <v>7421</v>
      </c>
      <c r="L88" s="51">
        <f>ROUND('[2]Pop tot et prov'!$R$20*([2]RUYIGI!C15/[2]RUYIGI!$D$22),0)</f>
        <v>7088</v>
      </c>
      <c r="M88" s="52">
        <f t="shared" si="14"/>
        <v>14509</v>
      </c>
    </row>
    <row r="89" spans="1:13">
      <c r="A89" s="56" t="s">
        <v>34</v>
      </c>
      <c r="B89" s="51">
        <f>ROUND('[2]Pop tot et prov'!$R$17*([2]RUYIGI!B16/[2]RUYIGI!$D$22),0)</f>
        <v>5527</v>
      </c>
      <c r="C89" s="51">
        <f>ROUND('[2]Pop tot et prov'!$R$17*([2]RUYIGI!C16/[2]RUYIGI!$D$22),0)</f>
        <v>5227</v>
      </c>
      <c r="D89" s="52">
        <f t="shared" si="11"/>
        <v>10754</v>
      </c>
      <c r="E89" s="51">
        <f>ROUND('[2]Pop tot et prov'!$R$18*([2]RUYIGI!B16/[2]RUYIGI!$D$22),0)</f>
        <v>5651</v>
      </c>
      <c r="F89" s="51">
        <f>ROUND('[2]Pop tot et prov'!$R$18*([2]RUYIGI!C16/[2]RUYIGI!$D$22),0)</f>
        <v>5343</v>
      </c>
      <c r="G89" s="52">
        <f t="shared" si="12"/>
        <v>10994</v>
      </c>
      <c r="H89" s="51">
        <f>ROUND('[2]Pop tot et prov'!$R$19*([2]RUYIGI!B16/[2]RUYIGI!$D$22),0)</f>
        <v>5768</v>
      </c>
      <c r="I89" s="51">
        <f>ROUND('[2]Pop tot et prov'!$R$19*([2]RUYIGI!C16/[2]RUYIGI!$D$22),0)</f>
        <v>5454</v>
      </c>
      <c r="J89" s="52">
        <f t="shared" si="13"/>
        <v>11222</v>
      </c>
      <c r="K89" s="51">
        <f>ROUND('[2]Pop tot et prov'!$R$20*([2]RUYIGI!B16/[2]RUYIGI!$D$22),0)</f>
        <v>5878</v>
      </c>
      <c r="L89" s="51">
        <f>ROUND('[2]Pop tot et prov'!$R$20*([2]RUYIGI!C16/[2]RUYIGI!$D$22),0)</f>
        <v>5558</v>
      </c>
      <c r="M89" s="52">
        <f t="shared" si="14"/>
        <v>11436</v>
      </c>
    </row>
    <row r="90" spans="1:13">
      <c r="A90" s="56" t="s">
        <v>35</v>
      </c>
      <c r="B90" s="51">
        <f>ROUND('[2]Pop tot et prov'!$R$17*([2]RUYIGI!B17/[2]RUYIGI!$D$22),0)</f>
        <v>4011</v>
      </c>
      <c r="C90" s="51">
        <f>ROUND('[2]Pop tot et prov'!$R$17*([2]RUYIGI!C17/[2]RUYIGI!$D$22),0)</f>
        <v>3784</v>
      </c>
      <c r="D90" s="52">
        <f t="shared" si="11"/>
        <v>7795</v>
      </c>
      <c r="E90" s="51">
        <f>ROUND('[2]Pop tot et prov'!$R$18*([2]RUYIGI!B17/[2]RUYIGI!$D$22),0)</f>
        <v>4100</v>
      </c>
      <c r="F90" s="51">
        <f>ROUND('[2]Pop tot et prov'!$R$18*([2]RUYIGI!C17/[2]RUYIGI!$D$22),0)</f>
        <v>3869</v>
      </c>
      <c r="G90" s="52">
        <f t="shared" si="12"/>
        <v>7969</v>
      </c>
      <c r="H90" s="51">
        <f>ROUND('[2]Pop tot et prov'!$R$19*([2]RUYIGI!B17/[2]RUYIGI!$D$22),0)</f>
        <v>4185</v>
      </c>
      <c r="I90" s="51">
        <f>ROUND('[2]Pop tot et prov'!$R$19*([2]RUYIGI!C17/[2]RUYIGI!$D$22),0)</f>
        <v>3949</v>
      </c>
      <c r="J90" s="52">
        <f t="shared" si="13"/>
        <v>8134</v>
      </c>
      <c r="K90" s="51">
        <f>ROUND('[2]Pop tot et prov'!$R$20*([2]RUYIGI!B17/[2]RUYIGI!$D$22),0)</f>
        <v>4265</v>
      </c>
      <c r="L90" s="51">
        <f>ROUND('[2]Pop tot et prov'!$R$20*([2]RUYIGI!C17/[2]RUYIGI!$D$22),0)</f>
        <v>4024</v>
      </c>
      <c r="M90" s="52">
        <f t="shared" si="14"/>
        <v>8289</v>
      </c>
    </row>
    <row r="91" spans="1:13">
      <c r="A91" s="56" t="s">
        <v>36</v>
      </c>
      <c r="B91" s="51">
        <f>ROUND('[2]Pop tot et prov'!$R$17*([2]RUYIGI!B18/[2]RUYIGI!$D$22),0)</f>
        <v>2955</v>
      </c>
      <c r="C91" s="51">
        <f>ROUND('[2]Pop tot et prov'!$R$17*([2]RUYIGI!C18/[2]RUYIGI!$D$22),0)</f>
        <v>2827</v>
      </c>
      <c r="D91" s="52">
        <f t="shared" si="11"/>
        <v>5782</v>
      </c>
      <c r="E91" s="51">
        <f>ROUND('[2]Pop tot et prov'!$R$18*([2]RUYIGI!B18/[2]RUYIGI!$D$22),0)</f>
        <v>3021</v>
      </c>
      <c r="F91" s="51">
        <f>ROUND('[2]Pop tot et prov'!$R$18*([2]RUYIGI!C18/[2]RUYIGI!$D$22),0)</f>
        <v>2890</v>
      </c>
      <c r="G91" s="52">
        <f t="shared" si="12"/>
        <v>5911</v>
      </c>
      <c r="H91" s="51">
        <f>ROUND('[2]Pop tot et prov'!$R$19*([2]RUYIGI!B18/[2]RUYIGI!$D$22),0)</f>
        <v>3084</v>
      </c>
      <c r="I91" s="51">
        <f>ROUND('[2]Pop tot et prov'!$R$19*([2]RUYIGI!C18/[2]RUYIGI!$D$22),0)</f>
        <v>2950</v>
      </c>
      <c r="J91" s="52">
        <f t="shared" si="13"/>
        <v>6034</v>
      </c>
      <c r="K91" s="51">
        <f>ROUND('[2]Pop tot et prov'!$R$20*([2]RUYIGI!B18/[2]RUYIGI!$D$22),0)</f>
        <v>3143</v>
      </c>
      <c r="L91" s="51">
        <f>ROUND('[2]Pop tot et prov'!$R$20*([2]RUYIGI!C18/[2]RUYIGI!$D$22),0)</f>
        <v>3006</v>
      </c>
      <c r="M91" s="52">
        <f t="shared" si="14"/>
        <v>6149</v>
      </c>
    </row>
    <row r="92" spans="1:13">
      <c r="A92" s="56" t="s">
        <v>37</v>
      </c>
      <c r="B92" s="51">
        <f>ROUND('[2]Pop tot et prov'!$R$17*([2]RUYIGI!B19/[2]RUYIGI!$D$22),0)</f>
        <v>2064</v>
      </c>
      <c r="C92" s="51">
        <f>ROUND('[2]Pop tot et prov'!$R$17*([2]RUYIGI!C19/[2]RUYIGI!$D$22),0)</f>
        <v>2050</v>
      </c>
      <c r="D92" s="52">
        <f t="shared" si="11"/>
        <v>4114</v>
      </c>
      <c r="E92" s="51">
        <f>ROUND('[2]Pop tot et prov'!$R$18*([2]RUYIGI!B19/[2]RUYIGI!$D$22),0)</f>
        <v>2110</v>
      </c>
      <c r="F92" s="51">
        <f>ROUND('[2]Pop tot et prov'!$R$18*([2]RUYIGI!C19/[2]RUYIGI!$D$22),0)</f>
        <v>2096</v>
      </c>
      <c r="G92" s="52">
        <f t="shared" si="12"/>
        <v>4206</v>
      </c>
      <c r="H92" s="51">
        <f>ROUND('[2]Pop tot et prov'!$R$19*([2]RUYIGI!B19/[2]RUYIGI!$D$22),0)</f>
        <v>2154</v>
      </c>
      <c r="I92" s="51">
        <f>ROUND('[2]Pop tot et prov'!$R$19*([2]RUYIGI!C19/[2]RUYIGI!$D$22),0)</f>
        <v>2139</v>
      </c>
      <c r="J92" s="52">
        <f t="shared" si="13"/>
        <v>4293</v>
      </c>
      <c r="K92" s="51">
        <f>ROUND('[2]Pop tot et prov'!$R$20*([2]RUYIGI!B19/[2]RUYIGI!$D$22),0)</f>
        <v>2195</v>
      </c>
      <c r="L92" s="51">
        <f>ROUND('[2]Pop tot et prov'!$R$20*([2]RUYIGI!C19/[2]RUYIGI!$D$22),0)</f>
        <v>2180</v>
      </c>
      <c r="M92" s="52">
        <f t="shared" si="14"/>
        <v>4375</v>
      </c>
    </row>
    <row r="93" spans="1:13">
      <c r="A93" s="56" t="s">
        <v>38</v>
      </c>
      <c r="B93" s="51">
        <f>ROUND('[2]Pop tot et prov'!$R$17*([2]RUYIGI!B20/[2]RUYIGI!$D$22),0)</f>
        <v>1338</v>
      </c>
      <c r="C93" s="51">
        <f>ROUND('[2]Pop tot et prov'!$R$17*([2]RUYIGI!C20/[2]RUYIGI!$D$22),0)</f>
        <v>1455</v>
      </c>
      <c r="D93" s="52">
        <f t="shared" si="11"/>
        <v>2793</v>
      </c>
      <c r="E93" s="51">
        <f>ROUND('[2]Pop tot et prov'!$R$18*([2]RUYIGI!B20/[2]RUYIGI!$D$22),0)</f>
        <v>1368</v>
      </c>
      <c r="F93" s="51">
        <f>ROUND('[2]Pop tot et prov'!$R$18*([2]RUYIGI!C20/[2]RUYIGI!$D$22),0)</f>
        <v>1488</v>
      </c>
      <c r="G93" s="52">
        <f t="shared" si="12"/>
        <v>2856</v>
      </c>
      <c r="H93" s="51">
        <f>ROUND('[2]Pop tot et prov'!$R$19*([2]RUYIGI!B20/[2]RUYIGI!$D$22),0)</f>
        <v>1397</v>
      </c>
      <c r="I93" s="51">
        <f>ROUND('[2]Pop tot et prov'!$R$19*([2]RUYIGI!C20/[2]RUYIGI!$D$22),0)</f>
        <v>1519</v>
      </c>
      <c r="J93" s="52">
        <f t="shared" si="13"/>
        <v>2916</v>
      </c>
      <c r="K93" s="51">
        <f>ROUND('[2]Pop tot et prov'!$R$20*([2]RUYIGI!B20/[2]RUYIGI!$D$22),0)</f>
        <v>1423</v>
      </c>
      <c r="L93" s="51">
        <f>ROUND('[2]Pop tot et prov'!$R$20*([2]RUYIGI!C20/[2]RUYIGI!$D$22),0)</f>
        <v>1548</v>
      </c>
      <c r="M93" s="52">
        <f t="shared" si="14"/>
        <v>2971</v>
      </c>
    </row>
    <row r="94" spans="1:13">
      <c r="A94" s="56" t="s">
        <v>39</v>
      </c>
      <c r="B94" s="51">
        <f>ROUND('[2]Pop tot et prov'!$R$17*([2]RUYIGI!B21/[2]RUYIGI!$D$22),0)</f>
        <v>2625</v>
      </c>
      <c r="C94" s="51">
        <f>ROUND('[2]Pop tot et prov'!$R$17*([2]RUYIGI!C21/[2]RUYIGI!$D$22),0)</f>
        <v>2600</v>
      </c>
      <c r="D94" s="52">
        <f t="shared" si="11"/>
        <v>5225</v>
      </c>
      <c r="E94" s="51">
        <f>ROUND('[2]Pop tot et prov'!$R$18*([2]RUYIGI!B21/[2]RUYIGI!$D$22),0)</f>
        <v>2684</v>
      </c>
      <c r="F94" s="51">
        <f>ROUND('[2]Pop tot et prov'!$R$18*([2]RUYIGI!C21/[2]RUYIGI!$D$22),0)</f>
        <v>2658</v>
      </c>
      <c r="G94" s="52">
        <f t="shared" si="12"/>
        <v>5342</v>
      </c>
      <c r="H94" s="51">
        <f>ROUND('[2]Pop tot et prov'!$R$19*([2]RUYIGI!B21/[2]RUYIGI!$D$22),0)</f>
        <v>2739</v>
      </c>
      <c r="I94" s="51">
        <f>ROUND('[2]Pop tot et prov'!$R$19*([2]RUYIGI!C21/[2]RUYIGI!$D$22),0)</f>
        <v>2713</v>
      </c>
      <c r="J94" s="52">
        <f t="shared" si="13"/>
        <v>5452</v>
      </c>
      <c r="K94" s="51">
        <f>ROUND('[2]Pop tot et prov'!$R$20*([2]RUYIGI!B21/[2]RUYIGI!$D$22),0)</f>
        <v>2792</v>
      </c>
      <c r="L94" s="51">
        <f>ROUND('[2]Pop tot et prov'!$R$20*([2]RUYIGI!C21/[2]RUYIGI!$D$22),0)</f>
        <v>2765</v>
      </c>
      <c r="M94" s="52">
        <f t="shared" si="14"/>
        <v>5557</v>
      </c>
    </row>
    <row r="95" spans="1:13">
      <c r="A95" s="49" t="s">
        <v>20</v>
      </c>
      <c r="B95" s="51">
        <f>SUM(B78:B94)</f>
        <v>274845</v>
      </c>
      <c r="C95" s="55">
        <f>SUM(C78:C94)</f>
        <v>282943</v>
      </c>
      <c r="D95" s="52">
        <f t="shared" si="11"/>
        <v>557788</v>
      </c>
      <c r="E95" s="51">
        <f>SUM(E78:E94)</f>
        <v>280984</v>
      </c>
      <c r="F95" s="55">
        <f>SUM(F78:F94)</f>
        <v>289267</v>
      </c>
      <c r="G95" s="52">
        <f t="shared" si="12"/>
        <v>570251</v>
      </c>
      <c r="H95" s="51">
        <f>SUM(H78:H94)</f>
        <v>286807</v>
      </c>
      <c r="I95" s="55">
        <f>SUM(I78:I94)</f>
        <v>295259</v>
      </c>
      <c r="J95" s="52">
        <f t="shared" si="13"/>
        <v>582066</v>
      </c>
      <c r="K95" s="51">
        <f>SUM(K78:K94)</f>
        <v>292271</v>
      </c>
      <c r="L95" s="55">
        <f>SUM(L78:L94)</f>
        <v>300883</v>
      </c>
      <c r="M95" s="52">
        <f t="shared" si="14"/>
        <v>593154</v>
      </c>
    </row>
    <row r="96" spans="1:13">
      <c r="A96" s="24"/>
      <c r="B96" s="8"/>
      <c r="C96" s="8"/>
      <c r="D96" s="8"/>
      <c r="E96" s="8"/>
      <c r="F96" s="8"/>
      <c r="G96" s="8"/>
      <c r="H96" s="8"/>
      <c r="I96" s="8"/>
      <c r="J96" s="8"/>
    </row>
    <row r="97" spans="1:13">
      <c r="A97" s="24"/>
      <c r="B97" s="8"/>
      <c r="C97" s="8"/>
      <c r="D97" s="8"/>
      <c r="E97" s="8"/>
      <c r="F97" s="8"/>
      <c r="G97" s="8"/>
      <c r="H97" s="8"/>
      <c r="I97" s="8"/>
      <c r="J97" s="8"/>
    </row>
    <row r="98" spans="1:13">
      <c r="A98" s="24"/>
      <c r="B98" s="8"/>
      <c r="C98" s="8"/>
      <c r="D98" s="8"/>
      <c r="E98" s="8"/>
      <c r="F98" s="8"/>
      <c r="G98" s="8"/>
      <c r="H98" s="8"/>
      <c r="I98" s="8"/>
      <c r="J98" s="8"/>
    </row>
    <row r="99" spans="1:13">
      <c r="A99" s="24"/>
      <c r="B99" s="8"/>
      <c r="C99" s="8"/>
      <c r="D99" s="8"/>
      <c r="E99" s="8"/>
      <c r="F99" s="8"/>
      <c r="G99" s="8"/>
      <c r="H99" s="8"/>
      <c r="I99" s="8"/>
      <c r="J99" s="8"/>
    </row>
    <row r="100" spans="1:13">
      <c r="A100" s="24"/>
      <c r="B100" s="8"/>
      <c r="C100" s="8"/>
      <c r="D100" s="8"/>
      <c r="E100" s="8"/>
      <c r="F100" s="8"/>
      <c r="G100" s="8"/>
      <c r="H100" s="8"/>
      <c r="I100" s="8"/>
      <c r="J100" s="8"/>
    </row>
    <row r="101" spans="1:13">
      <c r="A101" s="24"/>
      <c r="B101" s="8"/>
      <c r="C101" s="8"/>
      <c r="D101" s="8"/>
      <c r="E101" s="8"/>
      <c r="F101" s="8"/>
      <c r="G101" s="8"/>
      <c r="H101" s="8"/>
      <c r="I101" s="8"/>
      <c r="J101" s="8"/>
    </row>
    <row r="102" spans="1:13">
      <c r="A102" s="24"/>
      <c r="B102" s="8"/>
      <c r="C102" s="8"/>
      <c r="D102" s="8"/>
      <c r="E102" s="8"/>
      <c r="F102" s="8"/>
      <c r="G102" s="8"/>
      <c r="H102" s="8"/>
      <c r="I102" s="8"/>
      <c r="J102" s="8"/>
    </row>
    <row r="103" spans="1:13">
      <c r="A103" s="24"/>
      <c r="B103" s="8"/>
      <c r="C103" s="8"/>
      <c r="D103" s="8"/>
      <c r="E103" s="8"/>
      <c r="F103" s="8"/>
      <c r="G103" s="8"/>
      <c r="H103" s="8"/>
      <c r="I103" s="8"/>
      <c r="J103" s="8"/>
    </row>
    <row r="104" spans="1:13">
      <c r="A104" s="7" t="s">
        <v>64</v>
      </c>
      <c r="B104" s="44"/>
      <c r="C104" s="7"/>
      <c r="D104" s="7"/>
      <c r="E104" s="7"/>
      <c r="F104" s="7"/>
      <c r="G104" s="7"/>
      <c r="H104" s="7"/>
      <c r="I104" s="7"/>
      <c r="J104" s="7"/>
      <c r="K104" s="8"/>
    </row>
    <row r="105" spans="1:13">
      <c r="A105" s="24"/>
      <c r="B105" s="8"/>
      <c r="C105" s="8"/>
      <c r="D105" s="8"/>
      <c r="E105" s="8"/>
      <c r="F105" s="8"/>
      <c r="G105" s="8"/>
      <c r="H105" s="8"/>
      <c r="I105" s="8"/>
      <c r="J105" s="8"/>
    </row>
    <row r="106" spans="1:13">
      <c r="A106" s="116" t="s">
        <v>21</v>
      </c>
      <c r="B106" s="80">
        <v>2024</v>
      </c>
      <c r="C106" s="80"/>
      <c r="D106" s="80"/>
      <c r="E106" s="108">
        <v>2025</v>
      </c>
      <c r="F106" s="108"/>
      <c r="G106" s="108"/>
      <c r="H106" s="117">
        <v>2026</v>
      </c>
      <c r="I106" s="117"/>
      <c r="J106" s="117"/>
      <c r="K106" s="108">
        <v>2027</v>
      </c>
      <c r="L106" s="108"/>
      <c r="M106" s="108"/>
    </row>
    <row r="107" spans="1:13">
      <c r="A107" s="116"/>
      <c r="B107" s="80" t="s">
        <v>57</v>
      </c>
      <c r="C107" s="80" t="s">
        <v>58</v>
      </c>
      <c r="D107" s="80" t="s">
        <v>59</v>
      </c>
      <c r="E107" s="80" t="s">
        <v>57</v>
      </c>
      <c r="F107" s="80" t="s">
        <v>58</v>
      </c>
      <c r="G107" s="80" t="s">
        <v>59</v>
      </c>
      <c r="H107" s="80" t="s">
        <v>57</v>
      </c>
      <c r="I107" s="80" t="s">
        <v>58</v>
      </c>
      <c r="J107" s="80" t="s">
        <v>59</v>
      </c>
      <c r="K107" s="80" t="s">
        <v>57</v>
      </c>
      <c r="L107" s="80" t="s">
        <v>58</v>
      </c>
      <c r="M107" s="80" t="s">
        <v>59</v>
      </c>
    </row>
    <row r="108" spans="1:13">
      <c r="A108" s="56" t="s">
        <v>23</v>
      </c>
      <c r="B108" s="51">
        <f>ROUND('[2]Pop tot et prov'!$R$21*([2]RUYIGI!B5/[2]RUYIGI!$D$22),0)</f>
        <v>56236</v>
      </c>
      <c r="C108" s="51">
        <f>ROUND('[2]Pop tot et prov'!$R$21*([2]RUYIGI!C5/[2]RUYIGI!$D$22),0)</f>
        <v>56832</v>
      </c>
      <c r="D108" s="52">
        <f t="shared" ref="D108:D125" si="15">SUM(B108:C108)</f>
        <v>113068</v>
      </c>
      <c r="E108" s="51">
        <f>ROUND('[2]Pop tot et prov'!$R$22*([2]RUYIGI!B5/[2]RUYIGI!$D$22),0)</f>
        <v>57124</v>
      </c>
      <c r="F108" s="51">
        <f>ROUND('[2]Pop tot et prov'!$R$22*([2]RUYIGI!C5/[2]RUYIGI!$D$22),0)</f>
        <v>57730</v>
      </c>
      <c r="G108" s="52">
        <f t="shared" ref="G108:G125" si="16">SUM(E108:F108)</f>
        <v>114854</v>
      </c>
      <c r="H108" s="51">
        <f>ROUND('[2]Pop tot et prov'!$R$23*([2]RUYIGI!B5/[2]RUYIGI!$D$22),0)</f>
        <v>58044</v>
      </c>
      <c r="I108" s="51">
        <f>ROUND('[2]Pop tot et prov'!$R$23*([2]RUYIGI!C5/[2]RUYIGI!$D$22),0)</f>
        <v>58660</v>
      </c>
      <c r="J108" s="52">
        <f t="shared" ref="J108:J125" si="17">SUM(H108:I108)</f>
        <v>116704</v>
      </c>
      <c r="K108" s="51">
        <f>ROUND('[2]Pop tot et prov'!$R$24*([2]RUYIGI!B5/[2]RUYIGI!$D$22),0)</f>
        <v>58990</v>
      </c>
      <c r="L108" s="51">
        <f>ROUND('[2]Pop tot et prov'!$R$24*([2]RUYIGI!C5/[2]RUYIGI!$D$22),0)</f>
        <v>59616</v>
      </c>
      <c r="M108" s="52">
        <f t="shared" ref="M108:M125" si="18">SUM(K108:L108)</f>
        <v>118606</v>
      </c>
    </row>
    <row r="109" spans="1:13">
      <c r="A109" s="56" t="s">
        <v>24</v>
      </c>
      <c r="B109" s="51">
        <f>ROUND('[2]Pop tot et prov'!$R$21*([2]RUYIGI!B6/[2]RUYIGI!$D$22),0)</f>
        <v>47176</v>
      </c>
      <c r="C109" s="51">
        <f>ROUND('[2]Pop tot et prov'!$R$21*([2]RUYIGI!C6/[2]RUYIGI!$D$22),0)</f>
        <v>48342</v>
      </c>
      <c r="D109" s="52">
        <f t="shared" si="15"/>
        <v>95518</v>
      </c>
      <c r="E109" s="51">
        <f>ROUND('[2]Pop tot et prov'!$R$22*([2]RUYIGI!B6/[2]RUYIGI!$D$22),0)</f>
        <v>47921</v>
      </c>
      <c r="F109" s="51">
        <f>ROUND('[2]Pop tot et prov'!$R$22*([2]RUYIGI!C6/[2]RUYIGI!$D$22),0)</f>
        <v>49106</v>
      </c>
      <c r="G109" s="52">
        <f t="shared" si="16"/>
        <v>97027</v>
      </c>
      <c r="H109" s="51">
        <f>ROUND('[2]Pop tot et prov'!$R$23*([2]RUYIGI!B6/[2]RUYIGI!$D$22),0)</f>
        <v>48693</v>
      </c>
      <c r="I109" s="51">
        <f>ROUND('[2]Pop tot et prov'!$R$23*([2]RUYIGI!C6/[2]RUYIGI!$D$22),0)</f>
        <v>49897</v>
      </c>
      <c r="J109" s="52">
        <f t="shared" si="17"/>
        <v>98590</v>
      </c>
      <c r="K109" s="51">
        <f>ROUND('[2]Pop tot et prov'!$R$24*([2]RUYIGI!B6/[2]RUYIGI!$D$22),0)</f>
        <v>49487</v>
      </c>
      <c r="L109" s="51">
        <f>ROUND('[2]Pop tot et prov'!$R$24*([2]RUYIGI!C6/[2]RUYIGI!$D$22),0)</f>
        <v>50710</v>
      </c>
      <c r="M109" s="52">
        <f t="shared" si="18"/>
        <v>100197</v>
      </c>
    </row>
    <row r="110" spans="1:13">
      <c r="A110" s="56" t="s">
        <v>25</v>
      </c>
      <c r="B110" s="51">
        <f>ROUND('[2]Pop tot et prov'!$R$21*([2]RUYIGI!B7/[2]RUYIGI!$D$22),0)</f>
        <v>38495</v>
      </c>
      <c r="C110" s="51">
        <f>ROUND('[2]Pop tot et prov'!$R$21*([2]RUYIGI!C7/[2]RUYIGI!$D$22),0)</f>
        <v>40155</v>
      </c>
      <c r="D110" s="52">
        <f t="shared" si="15"/>
        <v>78650</v>
      </c>
      <c r="E110" s="51">
        <f>ROUND('[2]Pop tot et prov'!$R$22*([2]RUYIGI!B7/[2]RUYIGI!$D$22),0)</f>
        <v>39103</v>
      </c>
      <c r="F110" s="51">
        <f>ROUND('[2]Pop tot et prov'!$R$22*([2]RUYIGI!C7/[2]RUYIGI!$D$22),0)</f>
        <v>40790</v>
      </c>
      <c r="G110" s="52">
        <f t="shared" si="16"/>
        <v>79893</v>
      </c>
      <c r="H110" s="51">
        <f>ROUND('[2]Pop tot et prov'!$R$23*([2]RUYIGI!B7/[2]RUYIGI!$D$22),0)</f>
        <v>39733</v>
      </c>
      <c r="I110" s="51">
        <f>ROUND('[2]Pop tot et prov'!$R$23*([2]RUYIGI!C7/[2]RUYIGI!$D$22),0)</f>
        <v>41447</v>
      </c>
      <c r="J110" s="52">
        <f t="shared" si="17"/>
        <v>81180</v>
      </c>
      <c r="K110" s="51">
        <f>ROUND('[2]Pop tot et prov'!$R$24*([2]RUYIGI!B7/[2]RUYIGI!$D$22),0)</f>
        <v>40381</v>
      </c>
      <c r="L110" s="51">
        <f>ROUND('[2]Pop tot et prov'!$R$24*([2]RUYIGI!C7/[2]RUYIGI!$D$22),0)</f>
        <v>42122</v>
      </c>
      <c r="M110" s="52">
        <f t="shared" si="18"/>
        <v>82503</v>
      </c>
    </row>
    <row r="111" spans="1:13">
      <c r="A111" s="56" t="s">
        <v>26</v>
      </c>
      <c r="B111" s="51">
        <f>ROUND('[2]Pop tot et prov'!$R$21*([2]RUYIGI!B8/[2]RUYIGI!$D$22),0)</f>
        <v>31708</v>
      </c>
      <c r="C111" s="51">
        <f>ROUND('[2]Pop tot et prov'!$R$21*([2]RUYIGI!C8/[2]RUYIGI!$D$22),0)</f>
        <v>33490</v>
      </c>
      <c r="D111" s="52">
        <f t="shared" si="15"/>
        <v>65198</v>
      </c>
      <c r="E111" s="51">
        <f>ROUND('[2]Pop tot et prov'!$R$22*([2]RUYIGI!B8/[2]RUYIGI!$D$22),0)</f>
        <v>32209</v>
      </c>
      <c r="F111" s="51">
        <f>ROUND('[2]Pop tot et prov'!$R$22*([2]RUYIGI!C8/[2]RUYIGI!$D$22),0)</f>
        <v>34019</v>
      </c>
      <c r="G111" s="52">
        <f t="shared" si="16"/>
        <v>66228</v>
      </c>
      <c r="H111" s="51">
        <f>ROUND('[2]Pop tot et prov'!$R$23*([2]RUYIGI!B8/[2]RUYIGI!$D$22),0)</f>
        <v>32727</v>
      </c>
      <c r="I111" s="51">
        <f>ROUND('[2]Pop tot et prov'!$R$23*([2]RUYIGI!C8/[2]RUYIGI!$D$22),0)</f>
        <v>34567</v>
      </c>
      <c r="J111" s="52">
        <f t="shared" si="17"/>
        <v>67294</v>
      </c>
      <c r="K111" s="51">
        <f>ROUND('[2]Pop tot et prov'!$R$24*([2]RUYIGI!B8/[2]RUYIGI!$D$22),0)</f>
        <v>33261</v>
      </c>
      <c r="L111" s="51">
        <f>ROUND('[2]Pop tot et prov'!$R$24*([2]RUYIGI!C8/[2]RUYIGI!$D$22),0)</f>
        <v>35131</v>
      </c>
      <c r="M111" s="52">
        <f t="shared" si="18"/>
        <v>68392</v>
      </c>
    </row>
    <row r="112" spans="1:13">
      <c r="A112" s="56" t="s">
        <v>27</v>
      </c>
      <c r="B112" s="51">
        <f>ROUND('[2]Pop tot et prov'!$R$21*([2]RUYIGI!B9/[2]RUYIGI!$D$22),0)</f>
        <v>25407</v>
      </c>
      <c r="C112" s="51">
        <f>ROUND('[2]Pop tot et prov'!$R$21*([2]RUYIGI!C9/[2]RUYIGI!$D$22),0)</f>
        <v>27245</v>
      </c>
      <c r="D112" s="52">
        <f t="shared" si="15"/>
        <v>52652</v>
      </c>
      <c r="E112" s="51">
        <f>ROUND('[2]Pop tot et prov'!$R$22*([2]RUYIGI!B9/[2]RUYIGI!$D$22),0)</f>
        <v>25808</v>
      </c>
      <c r="F112" s="51">
        <f>ROUND('[2]Pop tot et prov'!$R$22*([2]RUYIGI!C9/[2]RUYIGI!$D$22),0)</f>
        <v>27676</v>
      </c>
      <c r="G112" s="52">
        <f t="shared" si="16"/>
        <v>53484</v>
      </c>
      <c r="H112" s="51">
        <f>ROUND('[2]Pop tot et prov'!$R$23*([2]RUYIGI!B9/[2]RUYIGI!$D$22),0)</f>
        <v>26224</v>
      </c>
      <c r="I112" s="51">
        <f>ROUND('[2]Pop tot et prov'!$R$23*([2]RUYIGI!C9/[2]RUYIGI!$D$22),0)</f>
        <v>28121</v>
      </c>
      <c r="J112" s="52">
        <f t="shared" si="17"/>
        <v>54345</v>
      </c>
      <c r="K112" s="51">
        <f>ROUND('[2]Pop tot et prov'!$R$24*([2]RUYIGI!B9/[2]RUYIGI!$D$22),0)</f>
        <v>26651</v>
      </c>
      <c r="L112" s="51">
        <f>ROUND('[2]Pop tot et prov'!$R$24*([2]RUYIGI!C9/[2]RUYIGI!$D$22),0)</f>
        <v>28580</v>
      </c>
      <c r="M112" s="52">
        <f t="shared" si="18"/>
        <v>55231</v>
      </c>
    </row>
    <row r="113" spans="1:13">
      <c r="A113" s="56" t="s">
        <v>28</v>
      </c>
      <c r="B113" s="51">
        <f>ROUND('[2]Pop tot et prov'!$R$21*([2]RUYIGI!B10/[2]RUYIGI!$D$22),0)</f>
        <v>20668</v>
      </c>
      <c r="C113" s="51">
        <f>ROUND('[2]Pop tot et prov'!$R$21*([2]RUYIGI!C10/[2]RUYIGI!$D$22),0)</f>
        <v>22176</v>
      </c>
      <c r="D113" s="52">
        <f t="shared" si="15"/>
        <v>42844</v>
      </c>
      <c r="E113" s="51">
        <f>ROUND('[2]Pop tot et prov'!$R$22*([2]RUYIGI!B10/[2]RUYIGI!$D$22),0)</f>
        <v>20994</v>
      </c>
      <c r="F113" s="51">
        <f>ROUND('[2]Pop tot et prov'!$R$22*([2]RUYIGI!C10/[2]RUYIGI!$D$22),0)</f>
        <v>22526</v>
      </c>
      <c r="G113" s="52">
        <f t="shared" si="16"/>
        <v>43520</v>
      </c>
      <c r="H113" s="51">
        <f>ROUND('[2]Pop tot et prov'!$R$23*([2]RUYIGI!B10/[2]RUYIGI!$D$22),0)</f>
        <v>21332</v>
      </c>
      <c r="I113" s="51">
        <f>ROUND('[2]Pop tot et prov'!$R$23*([2]RUYIGI!C10/[2]RUYIGI!$D$22),0)</f>
        <v>22889</v>
      </c>
      <c r="J113" s="52">
        <f t="shared" si="17"/>
        <v>44221</v>
      </c>
      <c r="K113" s="51">
        <f>ROUND('[2]Pop tot et prov'!$R$24*([2]RUYIGI!B10/[2]RUYIGI!$D$22),0)</f>
        <v>21680</v>
      </c>
      <c r="L113" s="51">
        <f>ROUND('[2]Pop tot et prov'!$R$24*([2]RUYIGI!C10/[2]RUYIGI!$D$22),0)</f>
        <v>23262</v>
      </c>
      <c r="M113" s="52">
        <f t="shared" si="18"/>
        <v>44942</v>
      </c>
    </row>
    <row r="114" spans="1:13">
      <c r="A114" s="56" t="s">
        <v>29</v>
      </c>
      <c r="B114" s="51">
        <f>ROUND('[2]Pop tot et prov'!$R$21*([2]RUYIGI!B11/[2]RUYIGI!$D$22),0)</f>
        <v>16314</v>
      </c>
      <c r="C114" s="51">
        <f>ROUND('[2]Pop tot et prov'!$R$21*([2]RUYIGI!C11/[2]RUYIGI!$D$22),0)</f>
        <v>17242</v>
      </c>
      <c r="D114" s="52">
        <f t="shared" si="15"/>
        <v>33556</v>
      </c>
      <c r="E114" s="51">
        <f>ROUND('[2]Pop tot et prov'!$R$22*([2]RUYIGI!B11/[2]RUYIGI!$D$22),0)</f>
        <v>16572</v>
      </c>
      <c r="F114" s="51">
        <f>ROUND('[2]Pop tot et prov'!$R$22*([2]RUYIGI!C11/[2]RUYIGI!$D$22),0)</f>
        <v>17515</v>
      </c>
      <c r="G114" s="52">
        <f t="shared" si="16"/>
        <v>34087</v>
      </c>
      <c r="H114" s="51">
        <f>ROUND('[2]Pop tot et prov'!$R$23*([2]RUYIGI!B11/[2]RUYIGI!$D$22),0)</f>
        <v>16839</v>
      </c>
      <c r="I114" s="51">
        <f>ROUND('[2]Pop tot et prov'!$R$23*([2]RUYIGI!C11/[2]RUYIGI!$D$22),0)</f>
        <v>17797</v>
      </c>
      <c r="J114" s="52">
        <f t="shared" si="17"/>
        <v>34636</v>
      </c>
      <c r="K114" s="51">
        <f>ROUND('[2]Pop tot et prov'!$R$24*([2]RUYIGI!B11/[2]RUYIGI!$D$22),0)</f>
        <v>17114</v>
      </c>
      <c r="L114" s="51">
        <f>ROUND('[2]Pop tot et prov'!$R$24*([2]RUYIGI!C11/[2]RUYIGI!$D$22),0)</f>
        <v>18087</v>
      </c>
      <c r="M114" s="52">
        <f t="shared" si="18"/>
        <v>35201</v>
      </c>
    </row>
    <row r="115" spans="1:13">
      <c r="A115" s="56" t="s">
        <v>30</v>
      </c>
      <c r="B115" s="51">
        <f>ROUND('[2]Pop tot et prov'!$R$21*([2]RUYIGI!B12/[2]RUYIGI!$D$22),0)</f>
        <v>13396</v>
      </c>
      <c r="C115" s="51">
        <f>ROUND('[2]Pop tot et prov'!$R$21*([2]RUYIGI!C12/[2]RUYIGI!$D$22),0)</f>
        <v>13884</v>
      </c>
      <c r="D115" s="52">
        <f t="shared" si="15"/>
        <v>27280</v>
      </c>
      <c r="E115" s="51">
        <f>ROUND('[2]Pop tot et prov'!$R$22*([2]RUYIGI!B12/[2]RUYIGI!$D$22),0)</f>
        <v>13608</v>
      </c>
      <c r="F115" s="51">
        <f>ROUND('[2]Pop tot et prov'!$R$22*([2]RUYIGI!C12/[2]RUYIGI!$D$22),0)</f>
        <v>14104</v>
      </c>
      <c r="G115" s="52">
        <f t="shared" si="16"/>
        <v>27712</v>
      </c>
      <c r="H115" s="51">
        <f>ROUND('[2]Pop tot et prov'!$R$23*([2]RUYIGI!B12/[2]RUYIGI!$D$22),0)</f>
        <v>13827</v>
      </c>
      <c r="I115" s="51">
        <f>ROUND('[2]Pop tot et prov'!$R$23*([2]RUYIGI!C12/[2]RUYIGI!$D$22),0)</f>
        <v>14331</v>
      </c>
      <c r="J115" s="52">
        <f t="shared" si="17"/>
        <v>28158</v>
      </c>
      <c r="K115" s="51">
        <f>ROUND('[2]Pop tot et prov'!$R$24*([2]RUYIGI!B12/[2]RUYIGI!$D$22),0)</f>
        <v>14053</v>
      </c>
      <c r="L115" s="51">
        <f>ROUND('[2]Pop tot et prov'!$R$24*([2]RUYIGI!C12/[2]RUYIGI!$D$22),0)</f>
        <v>14565</v>
      </c>
      <c r="M115" s="52">
        <f t="shared" si="18"/>
        <v>28618</v>
      </c>
    </row>
    <row r="116" spans="1:13">
      <c r="A116" s="56" t="s">
        <v>31</v>
      </c>
      <c r="B116" s="51">
        <f>ROUND('[2]Pop tot et prov'!$R$21*([2]RUYIGI!B13/[2]RUYIGI!$D$22),0)</f>
        <v>11148</v>
      </c>
      <c r="C116" s="51">
        <f>ROUND('[2]Pop tot et prov'!$R$21*([2]RUYIGI!C13/[2]RUYIGI!$D$22),0)</f>
        <v>11130</v>
      </c>
      <c r="D116" s="52">
        <f t="shared" si="15"/>
        <v>22278</v>
      </c>
      <c r="E116" s="51">
        <f>ROUND('[2]Pop tot et prov'!$R$22*([2]RUYIGI!B13/[2]RUYIGI!$D$22),0)</f>
        <v>11324</v>
      </c>
      <c r="F116" s="51">
        <f>ROUND('[2]Pop tot et prov'!$R$22*([2]RUYIGI!C13/[2]RUYIGI!$D$22),0)</f>
        <v>11306</v>
      </c>
      <c r="G116" s="52">
        <f t="shared" si="16"/>
        <v>22630</v>
      </c>
      <c r="H116" s="51">
        <f>ROUND('[2]Pop tot et prov'!$R$23*([2]RUYIGI!B13/[2]RUYIGI!$D$22),0)</f>
        <v>11507</v>
      </c>
      <c r="I116" s="51">
        <f>ROUND('[2]Pop tot et prov'!$R$23*([2]RUYIGI!C13/[2]RUYIGI!$D$22),0)</f>
        <v>11488</v>
      </c>
      <c r="J116" s="52">
        <f t="shared" si="17"/>
        <v>22995</v>
      </c>
      <c r="K116" s="51">
        <f>ROUND('[2]Pop tot et prov'!$R$24*([2]RUYIGI!B13/[2]RUYIGI!$D$22),0)</f>
        <v>11694</v>
      </c>
      <c r="L116" s="51">
        <f>ROUND('[2]Pop tot et prov'!$R$24*([2]RUYIGI!C13/[2]RUYIGI!$D$22),0)</f>
        <v>11675</v>
      </c>
      <c r="M116" s="52">
        <f t="shared" si="18"/>
        <v>23369</v>
      </c>
    </row>
    <row r="117" spans="1:13">
      <c r="A117" s="56" t="s">
        <v>32</v>
      </c>
      <c r="B117" s="51">
        <f>ROUND('[2]Pop tot et prov'!$R$21*([2]RUYIGI!B14/[2]RUYIGI!$D$22),0)</f>
        <v>9229</v>
      </c>
      <c r="C117" s="51">
        <f>ROUND('[2]Pop tot et prov'!$R$21*([2]RUYIGI!C14/[2]RUYIGI!$D$22),0)</f>
        <v>9004</v>
      </c>
      <c r="D117" s="52">
        <f t="shared" si="15"/>
        <v>18233</v>
      </c>
      <c r="E117" s="51">
        <f>ROUND('[2]Pop tot et prov'!$R$22*([2]RUYIGI!B14/[2]RUYIGI!$D$22),0)</f>
        <v>9375</v>
      </c>
      <c r="F117" s="51">
        <f>ROUND('[2]Pop tot et prov'!$R$22*([2]RUYIGI!C14/[2]RUYIGI!$D$22),0)</f>
        <v>9147</v>
      </c>
      <c r="G117" s="52">
        <f t="shared" si="16"/>
        <v>18522</v>
      </c>
      <c r="H117" s="51">
        <f>ROUND('[2]Pop tot et prov'!$R$23*([2]RUYIGI!B14/[2]RUYIGI!$D$22),0)</f>
        <v>9526</v>
      </c>
      <c r="I117" s="51">
        <f>ROUND('[2]Pop tot et prov'!$R$23*([2]RUYIGI!C14/[2]RUYIGI!$D$22),0)</f>
        <v>9294</v>
      </c>
      <c r="J117" s="52">
        <f t="shared" si="17"/>
        <v>18820</v>
      </c>
      <c r="K117" s="51">
        <f>ROUND('[2]Pop tot et prov'!$R$24*([2]RUYIGI!B14/[2]RUYIGI!$D$22),0)</f>
        <v>9681</v>
      </c>
      <c r="L117" s="51">
        <f>ROUND('[2]Pop tot et prov'!$R$24*([2]RUYIGI!C14/[2]RUYIGI!$D$22),0)</f>
        <v>9445</v>
      </c>
      <c r="M117" s="52">
        <f t="shared" si="18"/>
        <v>19126</v>
      </c>
    </row>
    <row r="118" spans="1:13">
      <c r="A118" s="56" t="s">
        <v>33</v>
      </c>
      <c r="B118" s="51">
        <f>ROUND('[2]Pop tot et prov'!$R$21*([2]RUYIGI!B15/[2]RUYIGI!$D$22),0)</f>
        <v>7550</v>
      </c>
      <c r="C118" s="51">
        <f>ROUND('[2]Pop tot et prov'!$R$21*([2]RUYIGI!C15/[2]RUYIGI!$D$22),0)</f>
        <v>7211</v>
      </c>
      <c r="D118" s="52">
        <f t="shared" si="15"/>
        <v>14761</v>
      </c>
      <c r="E118" s="51">
        <f>ROUND('[2]Pop tot et prov'!$R$22*([2]RUYIGI!B15/[2]RUYIGI!$D$22),0)</f>
        <v>7669</v>
      </c>
      <c r="F118" s="51">
        <f>ROUND('[2]Pop tot et prov'!$R$22*([2]RUYIGI!C15/[2]RUYIGI!$D$22),0)</f>
        <v>7325</v>
      </c>
      <c r="G118" s="52">
        <f t="shared" si="16"/>
        <v>14994</v>
      </c>
      <c r="H118" s="51">
        <f>ROUND('[2]Pop tot et prov'!$R$23*([2]RUYIGI!B15/[2]RUYIGI!$D$22),0)</f>
        <v>7793</v>
      </c>
      <c r="I118" s="51">
        <f>ROUND('[2]Pop tot et prov'!$R$23*([2]RUYIGI!C15/[2]RUYIGI!$D$22),0)</f>
        <v>7443</v>
      </c>
      <c r="J118" s="52">
        <f t="shared" si="17"/>
        <v>15236</v>
      </c>
      <c r="K118" s="51">
        <f>ROUND('[2]Pop tot et prov'!$R$24*([2]RUYIGI!B15/[2]RUYIGI!$D$22),0)</f>
        <v>7920</v>
      </c>
      <c r="L118" s="51">
        <f>ROUND('[2]Pop tot et prov'!$R$24*([2]RUYIGI!C15/[2]RUYIGI!$D$22),0)</f>
        <v>7564</v>
      </c>
      <c r="M118" s="52">
        <f t="shared" si="18"/>
        <v>15484</v>
      </c>
    </row>
    <row r="119" spans="1:13">
      <c r="A119" s="56" t="s">
        <v>34</v>
      </c>
      <c r="B119" s="51">
        <f>ROUND('[2]Pop tot et prov'!$R$21*([2]RUYIGI!B16/[2]RUYIGI!$D$22),0)</f>
        <v>5980</v>
      </c>
      <c r="C119" s="51">
        <f>ROUND('[2]Pop tot et prov'!$R$21*([2]RUYIGI!C16/[2]RUYIGI!$D$22),0)</f>
        <v>5655</v>
      </c>
      <c r="D119" s="52">
        <f t="shared" si="15"/>
        <v>11635</v>
      </c>
      <c r="E119" s="51">
        <f>ROUND('[2]Pop tot et prov'!$R$22*([2]RUYIGI!B16/[2]RUYIGI!$D$22),0)</f>
        <v>6075</v>
      </c>
      <c r="F119" s="51">
        <f>ROUND('[2]Pop tot et prov'!$R$22*([2]RUYIGI!C16/[2]RUYIGI!$D$22),0)</f>
        <v>5744</v>
      </c>
      <c r="G119" s="52">
        <f t="shared" si="16"/>
        <v>11819</v>
      </c>
      <c r="H119" s="51">
        <f>ROUND('[2]Pop tot et prov'!$R$23*([2]RUYIGI!B16/[2]RUYIGI!$D$22),0)</f>
        <v>6173</v>
      </c>
      <c r="I119" s="51">
        <f>ROUND('[2]Pop tot et prov'!$R$23*([2]RUYIGI!C16/[2]RUYIGI!$D$22),0)</f>
        <v>5837</v>
      </c>
      <c r="J119" s="52">
        <f t="shared" si="17"/>
        <v>12010</v>
      </c>
      <c r="K119" s="51">
        <f>ROUND('[2]Pop tot et prov'!$R$24*([2]RUYIGI!B16/[2]RUYIGI!$D$22),0)</f>
        <v>6273</v>
      </c>
      <c r="L119" s="51">
        <f>ROUND('[2]Pop tot et prov'!$R$24*([2]RUYIGI!C16/[2]RUYIGI!$D$22),0)</f>
        <v>5932</v>
      </c>
      <c r="M119" s="52">
        <f t="shared" si="18"/>
        <v>12205</v>
      </c>
    </row>
    <row r="120" spans="1:13">
      <c r="A120" s="56" t="s">
        <v>35</v>
      </c>
      <c r="B120" s="51">
        <f>ROUND('[2]Pop tot et prov'!$R$21*([2]RUYIGI!B17/[2]RUYIGI!$D$22),0)</f>
        <v>4339</v>
      </c>
      <c r="C120" s="51">
        <f>ROUND('[2]Pop tot et prov'!$R$21*([2]RUYIGI!C17/[2]RUYIGI!$D$22),0)</f>
        <v>4094</v>
      </c>
      <c r="D120" s="52">
        <f t="shared" si="15"/>
        <v>8433</v>
      </c>
      <c r="E120" s="51">
        <f>ROUND('[2]Pop tot et prov'!$R$22*([2]RUYIGI!B17/[2]RUYIGI!$D$22),0)</f>
        <v>4408</v>
      </c>
      <c r="F120" s="51">
        <f>ROUND('[2]Pop tot et prov'!$R$22*([2]RUYIGI!C17/[2]RUYIGI!$D$22),0)</f>
        <v>4159</v>
      </c>
      <c r="G120" s="52">
        <f t="shared" si="16"/>
        <v>8567</v>
      </c>
      <c r="H120" s="51">
        <f>ROUND('[2]Pop tot et prov'!$R$23*([2]RUYIGI!B17/[2]RUYIGI!$D$22),0)</f>
        <v>4479</v>
      </c>
      <c r="I120" s="51">
        <f>ROUND('[2]Pop tot et prov'!$R$23*([2]RUYIGI!C17/[2]RUYIGI!$D$22),0)</f>
        <v>4226</v>
      </c>
      <c r="J120" s="52">
        <f t="shared" si="17"/>
        <v>8705</v>
      </c>
      <c r="K120" s="51">
        <f>ROUND('[2]Pop tot et prov'!$R$24*([2]RUYIGI!B17/[2]RUYIGI!$D$22),0)</f>
        <v>4552</v>
      </c>
      <c r="L120" s="51">
        <f>ROUND('[2]Pop tot et prov'!$R$24*([2]RUYIGI!C17/[2]RUYIGI!$D$22),0)</f>
        <v>4295</v>
      </c>
      <c r="M120" s="52">
        <f t="shared" si="18"/>
        <v>8847</v>
      </c>
    </row>
    <row r="121" spans="1:13">
      <c r="A121" s="56" t="s">
        <v>36</v>
      </c>
      <c r="B121" s="51">
        <f>ROUND('[2]Pop tot et prov'!$R$21*([2]RUYIGI!B18/[2]RUYIGI!$D$22),0)</f>
        <v>3197</v>
      </c>
      <c r="C121" s="51">
        <f>ROUND('[2]Pop tot et prov'!$R$21*([2]RUYIGI!C18/[2]RUYIGI!$D$22),0)</f>
        <v>3059</v>
      </c>
      <c r="D121" s="52">
        <f t="shared" si="15"/>
        <v>6256</v>
      </c>
      <c r="E121" s="51">
        <f>ROUND('[2]Pop tot et prov'!$R$22*([2]RUYIGI!B18/[2]RUYIGI!$D$22),0)</f>
        <v>3248</v>
      </c>
      <c r="F121" s="51">
        <f>ROUND('[2]Pop tot et prov'!$R$22*([2]RUYIGI!C18/[2]RUYIGI!$D$22),0)</f>
        <v>3107</v>
      </c>
      <c r="G121" s="52">
        <f t="shared" si="16"/>
        <v>6355</v>
      </c>
      <c r="H121" s="51">
        <f>ROUND('[2]Pop tot et prov'!$R$23*([2]RUYIGI!B18/[2]RUYIGI!$D$22),0)</f>
        <v>3300</v>
      </c>
      <c r="I121" s="51">
        <f>ROUND('[2]Pop tot et prov'!$R$23*([2]RUYIGI!C18/[2]RUYIGI!$D$22),0)</f>
        <v>3157</v>
      </c>
      <c r="J121" s="52">
        <f t="shared" si="17"/>
        <v>6457</v>
      </c>
      <c r="K121" s="51">
        <f>ROUND('[2]Pop tot et prov'!$R$24*([2]RUYIGI!B18/[2]RUYIGI!$D$22),0)</f>
        <v>3354</v>
      </c>
      <c r="L121" s="51">
        <f>ROUND('[2]Pop tot et prov'!$R$24*([2]RUYIGI!C18/[2]RUYIGI!$D$22),0)</f>
        <v>3208</v>
      </c>
      <c r="M121" s="52">
        <f t="shared" si="18"/>
        <v>6562</v>
      </c>
    </row>
    <row r="122" spans="1:13">
      <c r="A122" s="56" t="s">
        <v>37</v>
      </c>
      <c r="B122" s="51">
        <f>ROUND('[2]Pop tot et prov'!$R$21*([2]RUYIGI!B19/[2]RUYIGI!$D$22),0)</f>
        <v>2233</v>
      </c>
      <c r="C122" s="51">
        <f>ROUND('[2]Pop tot et prov'!$R$21*([2]RUYIGI!C19/[2]RUYIGI!$D$22),0)</f>
        <v>2218</v>
      </c>
      <c r="D122" s="52">
        <f t="shared" si="15"/>
        <v>4451</v>
      </c>
      <c r="E122" s="51">
        <f>ROUND('[2]Pop tot et prov'!$R$22*([2]RUYIGI!B19/[2]RUYIGI!$D$22),0)</f>
        <v>2268</v>
      </c>
      <c r="F122" s="51">
        <f>ROUND('[2]Pop tot et prov'!$R$22*([2]RUYIGI!C19/[2]RUYIGI!$D$22),0)</f>
        <v>2253</v>
      </c>
      <c r="G122" s="52">
        <f t="shared" si="16"/>
        <v>4521</v>
      </c>
      <c r="H122" s="51">
        <f>ROUND('[2]Pop tot et prov'!$R$23*([2]RUYIGI!B19/[2]RUYIGI!$D$22),0)</f>
        <v>2305</v>
      </c>
      <c r="I122" s="51">
        <f>ROUND('[2]Pop tot et prov'!$R$23*([2]RUYIGI!C19/[2]RUYIGI!$D$22),0)</f>
        <v>2289</v>
      </c>
      <c r="J122" s="52">
        <f t="shared" si="17"/>
        <v>4594</v>
      </c>
      <c r="K122" s="51">
        <f>ROUND('[2]Pop tot et prov'!$R$24*([2]RUYIGI!B19/[2]RUYIGI!$D$22),0)</f>
        <v>2342</v>
      </c>
      <c r="L122" s="51">
        <f>ROUND('[2]Pop tot et prov'!$R$24*([2]RUYIGI!C19/[2]RUYIGI!$D$22),0)</f>
        <v>2327</v>
      </c>
      <c r="M122" s="52">
        <f t="shared" si="18"/>
        <v>4669</v>
      </c>
    </row>
    <row r="123" spans="1:13">
      <c r="A123" s="56" t="s">
        <v>38</v>
      </c>
      <c r="B123" s="51">
        <f>ROUND('[2]Pop tot et prov'!$R$21*([2]RUYIGI!B20/[2]RUYIGI!$D$22),0)</f>
        <v>1448</v>
      </c>
      <c r="C123" s="51">
        <f>ROUND('[2]Pop tot et prov'!$R$21*([2]RUYIGI!C20/[2]RUYIGI!$D$22),0)</f>
        <v>1575</v>
      </c>
      <c r="D123" s="52">
        <f t="shared" si="15"/>
        <v>3023</v>
      </c>
      <c r="E123" s="51">
        <f>ROUND('[2]Pop tot et prov'!$R$22*([2]RUYIGI!B20/[2]RUYIGI!$D$22),0)</f>
        <v>1471</v>
      </c>
      <c r="F123" s="51">
        <f>ROUND('[2]Pop tot et prov'!$R$22*([2]RUYIGI!C20/[2]RUYIGI!$D$22),0)</f>
        <v>1599</v>
      </c>
      <c r="G123" s="52">
        <f t="shared" si="16"/>
        <v>3070</v>
      </c>
      <c r="H123" s="51">
        <f>ROUND('[2]Pop tot et prov'!$R$23*([2]RUYIGI!B20/[2]RUYIGI!$D$22),0)</f>
        <v>1495</v>
      </c>
      <c r="I123" s="51">
        <f>ROUND('[2]Pop tot et prov'!$R$23*([2]RUYIGI!C20/[2]RUYIGI!$D$22),0)</f>
        <v>1625</v>
      </c>
      <c r="J123" s="52">
        <f t="shared" si="17"/>
        <v>3120</v>
      </c>
      <c r="K123" s="51">
        <f>ROUND('[2]Pop tot et prov'!$R$24*([2]RUYIGI!B20/[2]RUYIGI!$D$22),0)</f>
        <v>1519</v>
      </c>
      <c r="L123" s="51">
        <f>ROUND('[2]Pop tot et prov'!$R$24*([2]RUYIGI!C20/[2]RUYIGI!$D$22),0)</f>
        <v>1652</v>
      </c>
      <c r="M123" s="52">
        <f t="shared" si="18"/>
        <v>3171</v>
      </c>
    </row>
    <row r="124" spans="1:13">
      <c r="A124" s="56" t="s">
        <v>39</v>
      </c>
      <c r="B124" s="51">
        <f>ROUND('[2]Pop tot et prov'!$R$21*([2]RUYIGI!B21/[2]RUYIGI!$D$22),0)</f>
        <v>2840</v>
      </c>
      <c r="C124" s="51">
        <f>ROUND('[2]Pop tot et prov'!$R$21*([2]RUYIGI!C21/[2]RUYIGI!$D$22),0)</f>
        <v>2813</v>
      </c>
      <c r="D124" s="52">
        <f t="shared" si="15"/>
        <v>5653</v>
      </c>
      <c r="E124" s="51">
        <f>ROUND('[2]Pop tot et prov'!$R$22*([2]RUYIGI!B21/[2]RUYIGI!$D$22),0)</f>
        <v>2885</v>
      </c>
      <c r="F124" s="51">
        <f>ROUND('[2]Pop tot et prov'!$R$22*([2]RUYIGI!C21/[2]RUYIGI!$D$22),0)</f>
        <v>2858</v>
      </c>
      <c r="G124" s="52">
        <f t="shared" si="16"/>
        <v>5743</v>
      </c>
      <c r="H124" s="51">
        <f>ROUND('[2]Pop tot et prov'!$R$23*([2]RUYIGI!B21/[2]RUYIGI!$D$22),0)</f>
        <v>2932</v>
      </c>
      <c r="I124" s="51">
        <f>ROUND('[2]Pop tot et prov'!$R$23*([2]RUYIGI!C21/[2]RUYIGI!$D$22),0)</f>
        <v>2904</v>
      </c>
      <c r="J124" s="52">
        <f t="shared" si="17"/>
        <v>5836</v>
      </c>
      <c r="K124" s="51">
        <f>ROUND('[2]Pop tot et prov'!$R$24*([2]RUYIGI!B21/[2]RUYIGI!$D$22),0)</f>
        <v>2979</v>
      </c>
      <c r="L124" s="51">
        <f>ROUND('[2]Pop tot et prov'!$R$24*([2]RUYIGI!C21/[2]RUYIGI!$D$22),0)</f>
        <v>2951</v>
      </c>
      <c r="M124" s="52">
        <f t="shared" si="18"/>
        <v>5930</v>
      </c>
    </row>
    <row r="125" spans="1:13">
      <c r="A125" s="49" t="s">
        <v>20</v>
      </c>
      <c r="B125" s="51">
        <f>SUM(B108:B124)</f>
        <v>297364</v>
      </c>
      <c r="C125" s="55">
        <f>SUM(C108:C124)</f>
        <v>306125</v>
      </c>
      <c r="D125" s="52">
        <f t="shared" si="15"/>
        <v>603489</v>
      </c>
      <c r="E125" s="51">
        <f>SUM(E108:E124)</f>
        <v>302062</v>
      </c>
      <c r="F125" s="55">
        <f>SUM(F108:F124)</f>
        <v>310964</v>
      </c>
      <c r="G125" s="52">
        <f t="shared" si="16"/>
        <v>613026</v>
      </c>
      <c r="H125" s="51">
        <f>SUM(H108:H124)</f>
        <v>306929</v>
      </c>
      <c r="I125" s="55">
        <f>SUM(I108:I124)</f>
        <v>315972</v>
      </c>
      <c r="J125" s="52">
        <f t="shared" si="17"/>
        <v>622901</v>
      </c>
      <c r="K125" s="51">
        <f>SUM(K108:K124)</f>
        <v>311931</v>
      </c>
      <c r="L125" s="55">
        <f>SUM(L108:L124)</f>
        <v>321122</v>
      </c>
      <c r="M125" s="52">
        <f t="shared" si="18"/>
        <v>633053</v>
      </c>
    </row>
    <row r="126" spans="1:13">
      <c r="A126" s="24"/>
      <c r="B126" s="8"/>
      <c r="C126" s="8"/>
      <c r="D126" s="8"/>
      <c r="E126" s="8"/>
      <c r="F126" s="8"/>
      <c r="G126" s="8"/>
      <c r="H126" s="8"/>
      <c r="I126" s="8"/>
      <c r="J126" s="8"/>
    </row>
    <row r="127" spans="1:13">
      <c r="A127" s="116" t="s">
        <v>21</v>
      </c>
      <c r="B127" s="108">
        <v>2028</v>
      </c>
      <c r="C127" s="108"/>
      <c r="D127" s="108"/>
      <c r="E127" s="117">
        <v>2029</v>
      </c>
      <c r="F127" s="117"/>
      <c r="G127" s="117"/>
      <c r="H127" s="108">
        <v>2030</v>
      </c>
      <c r="I127" s="108"/>
      <c r="J127" s="108"/>
    </row>
    <row r="128" spans="1:13">
      <c r="A128" s="116"/>
      <c r="B128" s="80" t="s">
        <v>57</v>
      </c>
      <c r="C128" s="80" t="s">
        <v>58</v>
      </c>
      <c r="D128" s="80" t="s">
        <v>59</v>
      </c>
      <c r="E128" s="80" t="s">
        <v>57</v>
      </c>
      <c r="F128" s="80" t="s">
        <v>58</v>
      </c>
      <c r="G128" s="80" t="s">
        <v>59</v>
      </c>
      <c r="H128" s="80" t="s">
        <v>57</v>
      </c>
      <c r="I128" s="80" t="s">
        <v>58</v>
      </c>
      <c r="J128" s="80" t="s">
        <v>59</v>
      </c>
    </row>
    <row r="129" spans="1:10">
      <c r="A129" s="56" t="s">
        <v>23</v>
      </c>
      <c r="B129" s="51">
        <f>ROUND('[2]Pop tot et prov'!$R$25*([2]RUYIGI!B5/[2]RUYIGI!$D$22),0)</f>
        <v>59961</v>
      </c>
      <c r="C129" s="51">
        <f>ROUND('[2]Pop tot et prov'!$R$25*([2]RUYIGI!C5/[2]RUYIGI!$D$22),0)</f>
        <v>60597</v>
      </c>
      <c r="D129" s="52">
        <f t="shared" ref="D129:D146" si="19">SUM(B129:C129)</f>
        <v>120558</v>
      </c>
      <c r="E129" s="51">
        <f>ROUND('[2]Pop tot et prov'!$R$26*([2]RUYIGI!B5/[2]RUYIGI!$D$22),0)</f>
        <v>60959</v>
      </c>
      <c r="F129" s="51">
        <f>ROUND('[2]Pop tot et prov'!$R$26*([2]RUYIGI!C5/[2]RUYIGI!$D$22),0)</f>
        <v>61606</v>
      </c>
      <c r="G129" s="52">
        <f t="shared" ref="G129:G146" si="20">SUM(E129:F129)</f>
        <v>122565</v>
      </c>
      <c r="H129" s="51">
        <f>ROUND('[2]Pop tot et prov'!$R$27*([2]RUYIGI!B5/[2]RUYIGI!$D$22),0)</f>
        <v>61987</v>
      </c>
      <c r="I129" s="51">
        <f>ROUND('[2]Pop tot et prov'!$R$27*([2]RUYIGI!C5/[2]RUYIGI!$D$22),0)</f>
        <v>62644</v>
      </c>
      <c r="J129" s="52">
        <f t="shared" ref="J129:J146" si="21">SUM(H129:I129)</f>
        <v>124631</v>
      </c>
    </row>
    <row r="130" spans="1:10">
      <c r="A130" s="56" t="s">
        <v>24</v>
      </c>
      <c r="B130" s="51">
        <f>ROUND('[2]Pop tot et prov'!$R$25*([2]RUYIGI!B6/[2]RUYIGI!$D$22),0)</f>
        <v>50301</v>
      </c>
      <c r="C130" s="51">
        <f>ROUND('[2]Pop tot et prov'!$R$25*([2]RUYIGI!C6/[2]RUYIGI!$D$22),0)</f>
        <v>51544</v>
      </c>
      <c r="D130" s="52">
        <f t="shared" si="19"/>
        <v>101845</v>
      </c>
      <c r="E130" s="51">
        <f>ROUND('[2]Pop tot et prov'!$R$26*([2]RUYIGI!B6/[2]RUYIGI!$D$22),0)</f>
        <v>51138</v>
      </c>
      <c r="F130" s="51">
        <f>ROUND('[2]Pop tot et prov'!$R$26*([2]RUYIGI!C6/[2]RUYIGI!$D$22),0)</f>
        <v>52403</v>
      </c>
      <c r="G130" s="52">
        <f t="shared" si="20"/>
        <v>103541</v>
      </c>
      <c r="H130" s="51">
        <f>ROUND('[2]Pop tot et prov'!$R$27*([2]RUYIGI!B6/[2]RUYIGI!$D$22),0)</f>
        <v>52000</v>
      </c>
      <c r="I130" s="51">
        <f>ROUND('[2]Pop tot et prov'!$R$27*([2]RUYIGI!C6/[2]RUYIGI!$D$22),0)</f>
        <v>53286</v>
      </c>
      <c r="J130" s="52">
        <f t="shared" si="21"/>
        <v>105286</v>
      </c>
    </row>
    <row r="131" spans="1:10">
      <c r="A131" s="56" t="s">
        <v>25</v>
      </c>
      <c r="B131" s="51">
        <f>ROUND('[2]Pop tot et prov'!$R$25*([2]RUYIGI!B7/[2]RUYIGI!$D$22),0)</f>
        <v>41045</v>
      </c>
      <c r="C131" s="51">
        <f>ROUND('[2]Pop tot et prov'!$R$25*([2]RUYIGI!C7/[2]RUYIGI!$D$22),0)</f>
        <v>42815</v>
      </c>
      <c r="D131" s="52">
        <f t="shared" si="19"/>
        <v>83860</v>
      </c>
      <c r="E131" s="51">
        <f>ROUND('[2]Pop tot et prov'!$R$26*([2]RUYIGI!B7/[2]RUYIGI!$D$22),0)</f>
        <v>41728</v>
      </c>
      <c r="F131" s="51">
        <f>ROUND('[2]Pop tot et prov'!$R$26*([2]RUYIGI!C7/[2]RUYIGI!$D$22),0)</f>
        <v>43528</v>
      </c>
      <c r="G131" s="52">
        <f t="shared" si="20"/>
        <v>85256</v>
      </c>
      <c r="H131" s="51">
        <f>ROUND('[2]Pop tot et prov'!$R$27*([2]RUYIGI!B7/[2]RUYIGI!$D$22),0)</f>
        <v>42432</v>
      </c>
      <c r="I131" s="51">
        <f>ROUND('[2]Pop tot et prov'!$R$27*([2]RUYIGI!C7/[2]RUYIGI!$D$22),0)</f>
        <v>44262</v>
      </c>
      <c r="J131" s="52">
        <f t="shared" si="21"/>
        <v>86694</v>
      </c>
    </row>
    <row r="132" spans="1:10">
      <c r="A132" s="56" t="s">
        <v>26</v>
      </c>
      <c r="B132" s="51">
        <f>ROUND('[2]Pop tot et prov'!$R$25*([2]RUYIGI!B8/[2]RUYIGI!$D$22),0)</f>
        <v>33808</v>
      </c>
      <c r="C132" s="51">
        <f>ROUND('[2]Pop tot et prov'!$R$25*([2]RUYIGI!C8/[2]RUYIGI!$D$22),0)</f>
        <v>35709</v>
      </c>
      <c r="D132" s="52">
        <f t="shared" si="19"/>
        <v>69517</v>
      </c>
      <c r="E132" s="51">
        <f>ROUND('[2]Pop tot et prov'!$R$26*([2]RUYIGI!B8/[2]RUYIGI!$D$22),0)</f>
        <v>34371</v>
      </c>
      <c r="F132" s="51">
        <f>ROUND('[2]Pop tot et prov'!$R$26*([2]RUYIGI!C8/[2]RUYIGI!$D$22),0)</f>
        <v>36303</v>
      </c>
      <c r="G132" s="52">
        <f t="shared" si="20"/>
        <v>70674</v>
      </c>
      <c r="H132" s="51">
        <f>ROUND('[2]Pop tot et prov'!$R$27*([2]RUYIGI!B8/[2]RUYIGI!$D$22),0)</f>
        <v>34950</v>
      </c>
      <c r="I132" s="51">
        <f>ROUND('[2]Pop tot et prov'!$R$27*([2]RUYIGI!C8/[2]RUYIGI!$D$22),0)</f>
        <v>36915</v>
      </c>
      <c r="J132" s="52">
        <f t="shared" si="21"/>
        <v>71865</v>
      </c>
    </row>
    <row r="133" spans="1:10">
      <c r="A133" s="56" t="s">
        <v>27</v>
      </c>
      <c r="B133" s="51">
        <f>ROUND('[2]Pop tot et prov'!$R$25*([2]RUYIGI!B9/[2]RUYIGI!$D$22),0)</f>
        <v>27090</v>
      </c>
      <c r="C133" s="51">
        <f>ROUND('[2]Pop tot et prov'!$R$25*([2]RUYIGI!C9/[2]RUYIGI!$D$22),0)</f>
        <v>29050</v>
      </c>
      <c r="D133" s="52">
        <f t="shared" si="19"/>
        <v>56140</v>
      </c>
      <c r="E133" s="51">
        <f>ROUND('[2]Pop tot et prov'!$R$26*([2]RUYIGI!B9/[2]RUYIGI!$D$22),0)</f>
        <v>27541</v>
      </c>
      <c r="F133" s="51">
        <f>ROUND('[2]Pop tot et prov'!$R$26*([2]RUYIGI!C9/[2]RUYIGI!$D$22),0)</f>
        <v>29534</v>
      </c>
      <c r="G133" s="52">
        <f t="shared" si="20"/>
        <v>57075</v>
      </c>
      <c r="H133" s="51">
        <f>ROUND('[2]Pop tot et prov'!$R$27*([2]RUYIGI!B9/[2]RUYIGI!$D$22),0)</f>
        <v>28005</v>
      </c>
      <c r="I133" s="51">
        <f>ROUND('[2]Pop tot et prov'!$R$27*([2]RUYIGI!C9/[2]RUYIGI!$D$22),0)</f>
        <v>30031</v>
      </c>
      <c r="J133" s="52">
        <f t="shared" si="21"/>
        <v>58036</v>
      </c>
    </row>
    <row r="134" spans="1:10">
      <c r="A134" s="56" t="s">
        <v>28</v>
      </c>
      <c r="B134" s="51">
        <f>ROUND('[2]Pop tot et prov'!$R$25*([2]RUYIGI!B10/[2]RUYIGI!$D$22),0)</f>
        <v>22037</v>
      </c>
      <c r="C134" s="51">
        <f>ROUND('[2]Pop tot et prov'!$R$25*([2]RUYIGI!C10/[2]RUYIGI!$D$22),0)</f>
        <v>23645</v>
      </c>
      <c r="D134" s="52">
        <f t="shared" si="19"/>
        <v>45682</v>
      </c>
      <c r="E134" s="51">
        <f>ROUND('[2]Pop tot et prov'!$R$26*([2]RUYIGI!B10/[2]RUYIGI!$D$22),0)</f>
        <v>22404</v>
      </c>
      <c r="F134" s="51">
        <f>ROUND('[2]Pop tot et prov'!$R$26*([2]RUYIGI!C10/[2]RUYIGI!$D$22),0)</f>
        <v>24039</v>
      </c>
      <c r="G134" s="52">
        <f t="shared" si="20"/>
        <v>46443</v>
      </c>
      <c r="H134" s="51">
        <f>ROUND('[2]Pop tot et prov'!$R$27*([2]RUYIGI!B10/[2]RUYIGI!$D$22),0)</f>
        <v>22781</v>
      </c>
      <c r="I134" s="51">
        <f>ROUND('[2]Pop tot et prov'!$R$27*([2]RUYIGI!C10/[2]RUYIGI!$D$22),0)</f>
        <v>24444</v>
      </c>
      <c r="J134" s="52">
        <f t="shared" si="21"/>
        <v>47225</v>
      </c>
    </row>
    <row r="135" spans="1:10">
      <c r="A135" s="56" t="s">
        <v>29</v>
      </c>
      <c r="B135" s="51">
        <f>ROUND('[2]Pop tot et prov'!$R$25*([2]RUYIGI!B11/[2]RUYIGI!$D$22),0)</f>
        <v>17395</v>
      </c>
      <c r="C135" s="51">
        <f>ROUND('[2]Pop tot et prov'!$R$25*([2]RUYIGI!C11/[2]RUYIGI!$D$22),0)</f>
        <v>18385</v>
      </c>
      <c r="D135" s="52">
        <f t="shared" si="19"/>
        <v>35780</v>
      </c>
      <c r="E135" s="51">
        <f>ROUND('[2]Pop tot et prov'!$R$26*([2]RUYIGI!B11/[2]RUYIGI!$D$22),0)</f>
        <v>17685</v>
      </c>
      <c r="F135" s="51">
        <f>ROUND('[2]Pop tot et prov'!$R$26*([2]RUYIGI!C11/[2]RUYIGI!$D$22),0)</f>
        <v>18691</v>
      </c>
      <c r="G135" s="52">
        <f t="shared" si="20"/>
        <v>36376</v>
      </c>
      <c r="H135" s="51">
        <f>ROUND('[2]Pop tot et prov'!$R$27*([2]RUYIGI!B11/[2]RUYIGI!$D$22),0)</f>
        <v>17983</v>
      </c>
      <c r="I135" s="51">
        <f>ROUND('[2]Pop tot et prov'!$R$27*([2]RUYIGI!C11/[2]RUYIGI!$D$22),0)</f>
        <v>19006</v>
      </c>
      <c r="J135" s="52">
        <f t="shared" si="21"/>
        <v>36989</v>
      </c>
    </row>
    <row r="136" spans="1:10">
      <c r="A136" s="56" t="s">
        <v>30</v>
      </c>
      <c r="B136" s="51">
        <f>ROUND('[2]Pop tot et prov'!$R$25*([2]RUYIGI!B12/[2]RUYIGI!$D$22),0)</f>
        <v>14284</v>
      </c>
      <c r="C136" s="51">
        <f>ROUND('[2]Pop tot et prov'!$R$25*([2]RUYIGI!C12/[2]RUYIGI!$D$22),0)</f>
        <v>14804</v>
      </c>
      <c r="D136" s="52">
        <f t="shared" si="19"/>
        <v>29088</v>
      </c>
      <c r="E136" s="51">
        <f>ROUND('[2]Pop tot et prov'!$R$26*([2]RUYIGI!B12/[2]RUYIGI!$D$22),0)</f>
        <v>14522</v>
      </c>
      <c r="F136" s="51">
        <f>ROUND('[2]Pop tot et prov'!$R$26*([2]RUYIGI!C12/[2]RUYIGI!$D$22),0)</f>
        <v>15051</v>
      </c>
      <c r="G136" s="52">
        <f t="shared" si="20"/>
        <v>29573</v>
      </c>
      <c r="H136" s="51">
        <f>ROUND('[2]Pop tot et prov'!$R$27*([2]RUYIGI!B12/[2]RUYIGI!$D$22),0)</f>
        <v>14766</v>
      </c>
      <c r="I136" s="51">
        <f>ROUND('[2]Pop tot et prov'!$R$27*([2]RUYIGI!C12/[2]RUYIGI!$D$22),0)</f>
        <v>15304</v>
      </c>
      <c r="J136" s="52">
        <f t="shared" si="21"/>
        <v>30070</v>
      </c>
    </row>
    <row r="137" spans="1:10">
      <c r="A137" s="56" t="s">
        <v>31</v>
      </c>
      <c r="B137" s="51">
        <f>ROUND('[2]Pop tot et prov'!$R$25*([2]RUYIGI!B13/[2]RUYIGI!$D$22),0)</f>
        <v>11887</v>
      </c>
      <c r="C137" s="51">
        <f>ROUND('[2]Pop tot et prov'!$R$25*([2]RUYIGI!C13/[2]RUYIGI!$D$22),0)</f>
        <v>11868</v>
      </c>
      <c r="D137" s="52">
        <f t="shared" si="19"/>
        <v>23755</v>
      </c>
      <c r="E137" s="51">
        <f>ROUND('[2]Pop tot et prov'!$R$26*([2]RUYIGI!B13/[2]RUYIGI!$D$22),0)</f>
        <v>12084</v>
      </c>
      <c r="F137" s="51">
        <f>ROUND('[2]Pop tot et prov'!$R$26*([2]RUYIGI!C13/[2]RUYIGI!$D$22),0)</f>
        <v>12065</v>
      </c>
      <c r="G137" s="52">
        <f t="shared" si="20"/>
        <v>24149</v>
      </c>
      <c r="H137" s="51">
        <f>ROUND('[2]Pop tot et prov'!$R$27*([2]RUYIGI!B13/[2]RUYIGI!$D$22),0)</f>
        <v>12288</v>
      </c>
      <c r="I137" s="51">
        <f>ROUND('[2]Pop tot et prov'!$R$27*([2]RUYIGI!C13/[2]RUYIGI!$D$22),0)</f>
        <v>12268</v>
      </c>
      <c r="J137" s="52">
        <f t="shared" si="21"/>
        <v>24556</v>
      </c>
    </row>
    <row r="138" spans="1:10">
      <c r="A138" s="56" t="s">
        <v>32</v>
      </c>
      <c r="B138" s="51">
        <f>ROUND('[2]Pop tot et prov'!$R$25*([2]RUYIGI!B14/[2]RUYIGI!$D$22),0)</f>
        <v>9840</v>
      </c>
      <c r="C138" s="51">
        <f>ROUND('[2]Pop tot et prov'!$R$25*([2]RUYIGI!C14/[2]RUYIGI!$D$22),0)</f>
        <v>9601</v>
      </c>
      <c r="D138" s="52">
        <f t="shared" si="19"/>
        <v>19441</v>
      </c>
      <c r="E138" s="51">
        <f>ROUND('[2]Pop tot et prov'!$R$26*([2]RUYIGI!B14/[2]RUYIGI!$D$22),0)</f>
        <v>10004</v>
      </c>
      <c r="F138" s="51">
        <f>ROUND('[2]Pop tot et prov'!$R$26*([2]RUYIGI!C14/[2]RUYIGI!$D$22),0)</f>
        <v>9761</v>
      </c>
      <c r="G138" s="52">
        <f t="shared" si="20"/>
        <v>19765</v>
      </c>
      <c r="H138" s="51">
        <f>ROUND('[2]Pop tot et prov'!$R$27*([2]RUYIGI!B14/[2]RUYIGI!$D$22),0)</f>
        <v>10172</v>
      </c>
      <c r="I138" s="51">
        <f>ROUND('[2]Pop tot et prov'!$R$27*([2]RUYIGI!C14/[2]RUYIGI!$D$22),0)</f>
        <v>9925</v>
      </c>
      <c r="J138" s="52">
        <f t="shared" si="21"/>
        <v>20097</v>
      </c>
    </row>
    <row r="139" spans="1:10">
      <c r="A139" s="56" t="s">
        <v>33</v>
      </c>
      <c r="B139" s="51">
        <f>ROUND('[2]Pop tot et prov'!$R$25*([2]RUYIGI!B15/[2]RUYIGI!$D$22),0)</f>
        <v>8050</v>
      </c>
      <c r="C139" s="51">
        <f>ROUND('[2]Pop tot et prov'!$R$25*([2]RUYIGI!C15/[2]RUYIGI!$D$22),0)</f>
        <v>7689</v>
      </c>
      <c r="D139" s="52">
        <f t="shared" si="19"/>
        <v>15739</v>
      </c>
      <c r="E139" s="51">
        <f>ROUND('[2]Pop tot et prov'!$R$26*([2]RUYIGI!B15/[2]RUYIGI!$D$22),0)</f>
        <v>8184</v>
      </c>
      <c r="F139" s="51">
        <f>ROUND('[2]Pop tot et prov'!$R$26*([2]RUYIGI!C15/[2]RUYIGI!$D$22),0)</f>
        <v>7817</v>
      </c>
      <c r="G139" s="52">
        <f t="shared" si="20"/>
        <v>16001</v>
      </c>
      <c r="H139" s="51">
        <f>ROUND('[2]Pop tot et prov'!$R$27*([2]RUYIGI!B15/[2]RUYIGI!$D$22),0)</f>
        <v>8322</v>
      </c>
      <c r="I139" s="51">
        <f>ROUND('[2]Pop tot et prov'!$R$27*([2]RUYIGI!C15/[2]RUYIGI!$D$22),0)</f>
        <v>7949</v>
      </c>
      <c r="J139" s="52">
        <f t="shared" si="21"/>
        <v>16271</v>
      </c>
    </row>
    <row r="140" spans="1:10">
      <c r="A140" s="56" t="s">
        <v>34</v>
      </c>
      <c r="B140" s="51">
        <f>ROUND('[2]Pop tot et prov'!$R$25*([2]RUYIGI!B16/[2]RUYIGI!$D$22),0)</f>
        <v>6376</v>
      </c>
      <c r="C140" s="51">
        <f>ROUND('[2]Pop tot et prov'!$R$25*([2]RUYIGI!C16/[2]RUYIGI!$D$22),0)</f>
        <v>6029</v>
      </c>
      <c r="D140" s="52">
        <f t="shared" si="19"/>
        <v>12405</v>
      </c>
      <c r="E140" s="51">
        <f>ROUND('[2]Pop tot et prov'!$R$26*([2]RUYIGI!B16/[2]RUYIGI!$D$22),0)</f>
        <v>6483</v>
      </c>
      <c r="F140" s="51">
        <f>ROUND('[2]Pop tot et prov'!$R$26*([2]RUYIGI!C16/[2]RUYIGI!$D$22),0)</f>
        <v>6130</v>
      </c>
      <c r="G140" s="52">
        <f t="shared" si="20"/>
        <v>12613</v>
      </c>
      <c r="H140" s="51">
        <f>ROUND('[2]Pop tot et prov'!$R$27*([2]RUYIGI!B16/[2]RUYIGI!$D$22),0)</f>
        <v>6592</v>
      </c>
      <c r="I140" s="51">
        <f>ROUND('[2]Pop tot et prov'!$R$27*([2]RUYIGI!C16/[2]RUYIGI!$D$22),0)</f>
        <v>6233</v>
      </c>
      <c r="J140" s="52">
        <f t="shared" si="21"/>
        <v>12825</v>
      </c>
    </row>
    <row r="141" spans="1:10">
      <c r="A141" s="56" t="s">
        <v>35</v>
      </c>
      <c r="B141" s="51">
        <f>ROUND('[2]Pop tot et prov'!$R$25*([2]RUYIGI!B17/[2]RUYIGI!$D$22),0)</f>
        <v>4627</v>
      </c>
      <c r="C141" s="51">
        <f>ROUND('[2]Pop tot et prov'!$R$25*([2]RUYIGI!C17/[2]RUYIGI!$D$22),0)</f>
        <v>4366</v>
      </c>
      <c r="D141" s="52">
        <f t="shared" si="19"/>
        <v>8993</v>
      </c>
      <c r="E141" s="51">
        <f>ROUND('[2]Pop tot et prov'!$R$26*([2]RUYIGI!B17/[2]RUYIGI!$D$22),0)</f>
        <v>4704</v>
      </c>
      <c r="F141" s="51">
        <f>ROUND('[2]Pop tot et prov'!$R$26*([2]RUYIGI!C17/[2]RUYIGI!$D$22),0)</f>
        <v>4438</v>
      </c>
      <c r="G141" s="52">
        <f t="shared" si="20"/>
        <v>9142</v>
      </c>
      <c r="H141" s="51">
        <f>ROUND('[2]Pop tot et prov'!$R$27*([2]RUYIGI!B17/[2]RUYIGI!$D$22),0)</f>
        <v>4783</v>
      </c>
      <c r="I141" s="51">
        <f>ROUND('[2]Pop tot et prov'!$R$27*([2]RUYIGI!C17/[2]RUYIGI!$D$22),0)</f>
        <v>4513</v>
      </c>
      <c r="J141" s="52">
        <f t="shared" si="21"/>
        <v>9296</v>
      </c>
    </row>
    <row r="142" spans="1:10">
      <c r="A142" s="56" t="s">
        <v>36</v>
      </c>
      <c r="B142" s="51">
        <f>ROUND('[2]Pop tot et prov'!$R$25*([2]RUYIGI!B18/[2]RUYIGI!$D$22),0)</f>
        <v>3409</v>
      </c>
      <c r="C142" s="51">
        <f>ROUND('[2]Pop tot et prov'!$R$25*([2]RUYIGI!C18/[2]RUYIGI!$D$22),0)</f>
        <v>3261</v>
      </c>
      <c r="D142" s="52">
        <f t="shared" si="19"/>
        <v>6670</v>
      </c>
      <c r="E142" s="51">
        <f>ROUND('[2]Pop tot et prov'!$R$26*([2]RUYIGI!B18/[2]RUYIGI!$D$22),0)</f>
        <v>3466</v>
      </c>
      <c r="F142" s="51">
        <f>ROUND('[2]Pop tot et prov'!$R$26*([2]RUYIGI!C18/[2]RUYIGI!$D$22),0)</f>
        <v>3316</v>
      </c>
      <c r="G142" s="52">
        <f t="shared" si="20"/>
        <v>6782</v>
      </c>
      <c r="H142" s="51">
        <f>ROUND('[2]Pop tot et prov'!$R$27*([2]RUYIGI!B18/[2]RUYIGI!$D$22),0)</f>
        <v>3524</v>
      </c>
      <c r="I142" s="51">
        <f>ROUND('[2]Pop tot et prov'!$R$27*([2]RUYIGI!C18/[2]RUYIGI!$D$22),0)</f>
        <v>3371</v>
      </c>
      <c r="J142" s="52">
        <f t="shared" si="21"/>
        <v>6895</v>
      </c>
    </row>
    <row r="143" spans="1:10">
      <c r="A143" s="56" t="s">
        <v>37</v>
      </c>
      <c r="B143" s="51">
        <f>ROUND('[2]Pop tot et prov'!$R$25*([2]RUYIGI!B19/[2]RUYIGI!$D$22),0)</f>
        <v>2381</v>
      </c>
      <c r="C143" s="51">
        <f>ROUND('[2]Pop tot et prov'!$R$25*([2]RUYIGI!C19/[2]RUYIGI!$D$22),0)</f>
        <v>2365</v>
      </c>
      <c r="D143" s="52">
        <f t="shared" si="19"/>
        <v>4746</v>
      </c>
      <c r="E143" s="51">
        <f>ROUND('[2]Pop tot et prov'!$R$26*([2]RUYIGI!B19/[2]RUYIGI!$D$22),0)</f>
        <v>2421</v>
      </c>
      <c r="F143" s="51">
        <f>ROUND('[2]Pop tot et prov'!$R$26*([2]RUYIGI!C19/[2]RUYIGI!$D$22),0)</f>
        <v>2404</v>
      </c>
      <c r="G143" s="52">
        <f t="shared" si="20"/>
        <v>4825</v>
      </c>
      <c r="H143" s="51">
        <f>ROUND('[2]Pop tot et prov'!$R$27*([2]RUYIGI!B19/[2]RUYIGI!$D$22),0)</f>
        <v>2461</v>
      </c>
      <c r="I143" s="51">
        <f>ROUND('[2]Pop tot et prov'!$R$27*([2]RUYIGI!C19/[2]RUYIGI!$D$22),0)</f>
        <v>2445</v>
      </c>
      <c r="J143" s="52">
        <f t="shared" si="21"/>
        <v>4906</v>
      </c>
    </row>
    <row r="144" spans="1:10">
      <c r="A144" s="56" t="s">
        <v>38</v>
      </c>
      <c r="B144" s="51">
        <f>ROUND('[2]Pop tot et prov'!$R$25*([2]RUYIGI!B20/[2]RUYIGI!$D$22),0)</f>
        <v>1544</v>
      </c>
      <c r="C144" s="51">
        <f>ROUND('[2]Pop tot et prov'!$R$25*([2]RUYIGI!C20/[2]RUYIGI!$D$22),0)</f>
        <v>1679</v>
      </c>
      <c r="D144" s="52">
        <f t="shared" si="19"/>
        <v>3223</v>
      </c>
      <c r="E144" s="51">
        <f>ROUND('[2]Pop tot et prov'!$R$26*([2]RUYIGI!B20/[2]RUYIGI!$D$22),0)</f>
        <v>1570</v>
      </c>
      <c r="F144" s="51">
        <f>ROUND('[2]Pop tot et prov'!$R$26*([2]RUYIGI!C20/[2]RUYIGI!$D$22),0)</f>
        <v>1707</v>
      </c>
      <c r="G144" s="52">
        <f t="shared" si="20"/>
        <v>3277</v>
      </c>
      <c r="H144" s="51">
        <f>ROUND('[2]Pop tot et prov'!$R$27*([2]RUYIGI!B20/[2]RUYIGI!$D$22),0)</f>
        <v>1596</v>
      </c>
      <c r="I144" s="51">
        <f>ROUND('[2]Pop tot et prov'!$R$27*([2]RUYIGI!C20/[2]RUYIGI!$D$22),0)</f>
        <v>1736</v>
      </c>
      <c r="J144" s="52">
        <f t="shared" si="21"/>
        <v>3332</v>
      </c>
    </row>
    <row r="145" spans="1:10">
      <c r="A145" s="56" t="s">
        <v>39</v>
      </c>
      <c r="B145" s="51">
        <f>ROUND('[2]Pop tot et prov'!$R$25*([2]RUYIGI!B21/[2]RUYIGI!$D$22),0)</f>
        <v>3028</v>
      </c>
      <c r="C145" s="51">
        <f>ROUND('[2]Pop tot et prov'!$R$25*([2]RUYIGI!C21/[2]RUYIGI!$D$22),0)</f>
        <v>2999</v>
      </c>
      <c r="D145" s="52">
        <f t="shared" si="19"/>
        <v>6027</v>
      </c>
      <c r="E145" s="51">
        <f>ROUND('[2]Pop tot et prov'!$R$26*([2]RUYIGI!B21/[2]RUYIGI!$D$22),0)</f>
        <v>3079</v>
      </c>
      <c r="F145" s="51">
        <f>ROUND('[2]Pop tot et prov'!$R$26*([2]RUYIGI!C21/[2]RUYIGI!$D$22),0)</f>
        <v>3049</v>
      </c>
      <c r="G145" s="52">
        <f t="shared" si="20"/>
        <v>6128</v>
      </c>
      <c r="H145" s="51">
        <f>ROUND('[2]Pop tot et prov'!$R$27*([2]RUYIGI!B21/[2]RUYIGI!$D$22),0)</f>
        <v>3131</v>
      </c>
      <c r="I145" s="51">
        <f>ROUND('[2]Pop tot et prov'!$R$27*([2]RUYIGI!C21/[2]RUYIGI!$D$22),0)</f>
        <v>3101</v>
      </c>
      <c r="J145" s="52">
        <f t="shared" si="21"/>
        <v>6232</v>
      </c>
    </row>
    <row r="146" spans="1:10">
      <c r="A146" s="49" t="s">
        <v>20</v>
      </c>
      <c r="B146" s="51">
        <f>SUM(B129:B145)</f>
        <v>317063</v>
      </c>
      <c r="C146" s="55">
        <f>SUM(C129:C145)</f>
        <v>326406</v>
      </c>
      <c r="D146" s="52">
        <f t="shared" si="19"/>
        <v>643469</v>
      </c>
      <c r="E146" s="51">
        <f>SUM(E129:E145)</f>
        <v>322343</v>
      </c>
      <c r="F146" s="55">
        <f>SUM(F129:F145)</f>
        <v>331842</v>
      </c>
      <c r="G146" s="52">
        <f t="shared" si="20"/>
        <v>654185</v>
      </c>
      <c r="H146" s="51">
        <f>SUM(H129:H145)</f>
        <v>327773</v>
      </c>
      <c r="I146" s="55">
        <f>SUM(I129:I145)</f>
        <v>337433</v>
      </c>
      <c r="J146" s="52">
        <f t="shared" si="21"/>
        <v>665206</v>
      </c>
    </row>
    <row r="147" spans="1:10">
      <c r="A147" s="24"/>
      <c r="B147" s="8"/>
      <c r="C147" s="8"/>
      <c r="D147" s="8"/>
      <c r="E147" s="8"/>
      <c r="F147" s="8"/>
      <c r="G147" s="8"/>
      <c r="H147" s="8"/>
      <c r="I147" s="8"/>
      <c r="J147" s="8"/>
    </row>
  </sheetData>
  <mergeCells count="28">
    <mergeCell ref="A127:A128"/>
    <mergeCell ref="H106:J106"/>
    <mergeCell ref="K106:M106"/>
    <mergeCell ref="B127:D127"/>
    <mergeCell ref="E127:G127"/>
    <mergeCell ref="H127:J127"/>
    <mergeCell ref="K76:M76"/>
    <mergeCell ref="E106:G106"/>
    <mergeCell ref="A54:A55"/>
    <mergeCell ref="H24:J24"/>
    <mergeCell ref="K24:M24"/>
    <mergeCell ref="B54:D54"/>
    <mergeCell ref="E54:G54"/>
    <mergeCell ref="H54:J54"/>
    <mergeCell ref="K54:M54"/>
    <mergeCell ref="A76:A77"/>
    <mergeCell ref="B76:D76"/>
    <mergeCell ref="E76:G76"/>
    <mergeCell ref="H76:J76"/>
    <mergeCell ref="A106:A107"/>
    <mergeCell ref="K3:M3"/>
    <mergeCell ref="E24:G24"/>
    <mergeCell ref="B24:D24"/>
    <mergeCell ref="A3:A4"/>
    <mergeCell ref="B3:D3"/>
    <mergeCell ref="E3:G3"/>
    <mergeCell ref="H3:J3"/>
    <mergeCell ref="A24:A25"/>
  </mergeCells>
  <pageMargins left="0.70866141732283472" right="0.70866141732283472" top="0.74803149606299213" bottom="0.74803149606299213" header="0.31496062992125984" footer="0.31496062992125984"/>
  <pageSetup paperSize="9" firstPageNumber="53" orientation="portrait" useFirstPageNumber="1" horizontalDpi="1200" verticalDpi="1200" r:id="rId1"/>
  <headerFoot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9"/>
  <sheetViews>
    <sheetView workbookViewId="0">
      <selection sqref="A1:XFD50"/>
    </sheetView>
  </sheetViews>
  <sheetFormatPr baseColWidth="10" defaultRowHeight="15"/>
  <cols>
    <col min="1" max="1" width="7" customWidth="1"/>
    <col min="2" max="2" width="6.7109375" customWidth="1"/>
    <col min="3" max="3" width="6.85546875" customWidth="1"/>
    <col min="4" max="4" width="6.42578125" customWidth="1"/>
    <col min="5" max="5" width="5.85546875" customWidth="1"/>
    <col min="6" max="6" width="6.5703125" customWidth="1"/>
    <col min="7" max="8" width="5.85546875" customWidth="1"/>
    <col min="9" max="9" width="6.42578125" customWidth="1"/>
    <col min="10" max="11" width="5.85546875" customWidth="1"/>
    <col min="12" max="12" width="6.42578125" customWidth="1"/>
    <col min="13" max="13" width="5.85546875" customWidth="1"/>
  </cols>
  <sheetData>
    <row r="1" spans="1:13">
      <c r="A1" s="7" t="s">
        <v>56</v>
      </c>
      <c r="B1" s="43"/>
      <c r="C1" s="24"/>
      <c r="D1" s="24"/>
      <c r="E1" s="24"/>
      <c r="F1" s="24"/>
      <c r="G1" s="24"/>
      <c r="H1" s="24"/>
      <c r="I1" s="24"/>
      <c r="J1" s="24"/>
    </row>
    <row r="2" spans="1:13">
      <c r="A2" s="29"/>
      <c r="B2" s="29"/>
      <c r="C2" s="29"/>
      <c r="D2" s="29"/>
      <c r="E2" s="29"/>
      <c r="F2" s="29"/>
      <c r="G2" s="29"/>
      <c r="H2" s="29"/>
    </row>
    <row r="3" spans="1:13">
      <c r="A3" s="116" t="s">
        <v>21</v>
      </c>
      <c r="B3" s="117">
        <v>2008</v>
      </c>
      <c r="C3" s="117"/>
      <c r="D3" s="117"/>
      <c r="E3" s="108">
        <v>2009</v>
      </c>
      <c r="F3" s="108"/>
      <c r="G3" s="108"/>
      <c r="H3" s="108">
        <v>2010</v>
      </c>
      <c r="I3" s="108"/>
      <c r="J3" s="108"/>
      <c r="K3" s="117">
        <v>2011</v>
      </c>
      <c r="L3" s="117"/>
      <c r="M3" s="117"/>
    </row>
    <row r="4" spans="1:13">
      <c r="A4" s="116"/>
      <c r="B4" s="80" t="s">
        <v>57</v>
      </c>
      <c r="C4" s="80" t="s">
        <v>58</v>
      </c>
      <c r="D4" s="80" t="s">
        <v>59</v>
      </c>
      <c r="E4" s="80" t="s">
        <v>57</v>
      </c>
      <c r="F4" s="80" t="s">
        <v>58</v>
      </c>
      <c r="G4" s="80" t="s">
        <v>59</v>
      </c>
      <c r="H4" s="80" t="s">
        <v>57</v>
      </c>
      <c r="I4" s="80" t="s">
        <v>58</v>
      </c>
      <c r="J4" s="80" t="s">
        <v>59</v>
      </c>
      <c r="K4" s="80" t="s">
        <v>57</v>
      </c>
      <c r="L4" s="80" t="s">
        <v>58</v>
      </c>
      <c r="M4" s="80" t="s">
        <v>59</v>
      </c>
    </row>
    <row r="5" spans="1:13">
      <c r="A5" s="76" t="s">
        <v>23</v>
      </c>
      <c r="B5" s="54">
        <v>31289</v>
      </c>
      <c r="C5" s="54">
        <v>32584</v>
      </c>
      <c r="D5" s="54">
        <v>63873</v>
      </c>
      <c r="E5" s="51">
        <f>ROUND('[2]Pop tot et prov'!$S$6*('[2]BUJUMBURA Mairie'!B5/'[2]BUJUMBURA Mairie'!$D$22),0)</f>
        <v>32102</v>
      </c>
      <c r="F5" s="51">
        <f>ROUND('[2]Pop tot et prov'!$S$6*('[2]BUJUMBURA Mairie'!C5/'[2]BUJUMBURA Mairie'!$D$22),0)</f>
        <v>33431</v>
      </c>
      <c r="G5" s="52">
        <f t="shared" ref="G5:G22" si="0">SUM(E5:F5)</f>
        <v>65533</v>
      </c>
      <c r="H5" s="51">
        <f>ROUND('[2]Pop tot et prov'!$S$7*('[2]BUJUMBURA Mairie'!B5/'[2]BUJUMBURA Mairie'!$D$22),0)</f>
        <v>32975</v>
      </c>
      <c r="I5" s="51">
        <f>ROUND('[2]Pop tot et prov'!$S$7*('[2]BUJUMBURA Mairie'!C5/'[2]BUJUMBURA Mairie'!$D$22),0)</f>
        <v>34340</v>
      </c>
      <c r="J5" s="52">
        <f t="shared" ref="J5:J22" si="1">SUM(H5:I5)</f>
        <v>67315</v>
      </c>
      <c r="K5" s="51">
        <f>ROUND('[2]Pop tot et prov'!$S$8*('[2]BUJUMBURA Mairie'!B5/'[2]BUJUMBURA Mairie'!$D$22),0)</f>
        <v>33906</v>
      </c>
      <c r="L5" s="51">
        <f>ROUND('[2]Pop tot et prov'!$S$8*('[2]BUJUMBURA Mairie'!C5/'[2]BUJUMBURA Mairie'!$D$22),0)</f>
        <v>35309</v>
      </c>
      <c r="M5" s="52">
        <f t="shared" ref="M5:M22" si="2">SUM(K5:L5)</f>
        <v>69215</v>
      </c>
    </row>
    <row r="6" spans="1:13">
      <c r="A6" s="76" t="s">
        <v>24</v>
      </c>
      <c r="B6" s="74">
        <v>31110</v>
      </c>
      <c r="C6" s="74">
        <v>31031</v>
      </c>
      <c r="D6" s="74">
        <v>62141</v>
      </c>
      <c r="E6" s="51">
        <f>ROUND('[2]Pop tot et prov'!$S$6*('[2]BUJUMBURA Mairie'!B6/'[2]BUJUMBURA Mairie'!$D$22),0)</f>
        <v>31919</v>
      </c>
      <c r="F6" s="51">
        <f>ROUND('[2]Pop tot et prov'!$S$6*('[2]BUJUMBURA Mairie'!C6/'[2]BUJUMBURA Mairie'!$D$22),0)</f>
        <v>31838</v>
      </c>
      <c r="G6" s="52">
        <f t="shared" si="0"/>
        <v>63757</v>
      </c>
      <c r="H6" s="51">
        <f>ROUND('[2]Pop tot et prov'!$S$7*('[2]BUJUMBURA Mairie'!B6/'[2]BUJUMBURA Mairie'!$D$22),0)</f>
        <v>32787</v>
      </c>
      <c r="I6" s="51">
        <f>ROUND('[2]Pop tot et prov'!$S$7*('[2]BUJUMBURA Mairie'!C6/'[2]BUJUMBURA Mairie'!$D$22),0)</f>
        <v>32704</v>
      </c>
      <c r="J6" s="52">
        <f t="shared" si="1"/>
        <v>65491</v>
      </c>
      <c r="K6" s="51">
        <f>ROUND('[2]Pop tot et prov'!$S$8*('[2]BUJUMBURA Mairie'!B6/'[2]BUJUMBURA Mairie'!$D$22),0)</f>
        <v>33712</v>
      </c>
      <c r="L6" s="51">
        <f>ROUND('[2]Pop tot et prov'!$S$8*('[2]BUJUMBURA Mairie'!C6/'[2]BUJUMBURA Mairie'!$D$22),0)</f>
        <v>33626</v>
      </c>
      <c r="M6" s="52">
        <f t="shared" si="2"/>
        <v>67338</v>
      </c>
    </row>
    <row r="7" spans="1:13">
      <c r="A7" s="75" t="s">
        <v>25</v>
      </c>
      <c r="B7" s="74">
        <v>30930.604803576163</v>
      </c>
      <c r="C7" s="74">
        <v>29337.244399389216</v>
      </c>
      <c r="D7" s="74">
        <v>60267.849202965379</v>
      </c>
      <c r="E7" s="51">
        <f>ROUND('[2]Pop tot et prov'!$S$6*('[2]BUJUMBURA Mairie'!B7/'[2]BUJUMBURA Mairie'!$D$22),0)</f>
        <v>31735</v>
      </c>
      <c r="F7" s="51">
        <f>ROUND('[2]Pop tot et prov'!$S$6*('[2]BUJUMBURA Mairie'!C7/'[2]BUJUMBURA Mairie'!$D$22),0)</f>
        <v>30100</v>
      </c>
      <c r="G7" s="52">
        <f t="shared" si="0"/>
        <v>61835</v>
      </c>
      <c r="H7" s="51">
        <f>ROUND('[2]Pop tot et prov'!$S$7*('[2]BUJUMBURA Mairie'!B7/'[2]BUJUMBURA Mairie'!$D$22),0)</f>
        <v>32598</v>
      </c>
      <c r="I7" s="51">
        <f>ROUND('[2]Pop tot et prov'!$S$7*('[2]BUJUMBURA Mairie'!C7/'[2]BUJUMBURA Mairie'!$D$22),0)</f>
        <v>30919</v>
      </c>
      <c r="J7" s="52">
        <f t="shared" si="1"/>
        <v>63517</v>
      </c>
      <c r="K7" s="51">
        <f>ROUND('[2]Pop tot et prov'!$S$8*('[2]BUJUMBURA Mairie'!B7/'[2]BUJUMBURA Mairie'!$D$22),0)</f>
        <v>33518</v>
      </c>
      <c r="L7" s="51">
        <f>ROUND('[2]Pop tot et prov'!$S$8*('[2]BUJUMBURA Mairie'!C7/'[2]BUJUMBURA Mairie'!$D$22),0)</f>
        <v>31791</v>
      </c>
      <c r="M7" s="52">
        <f t="shared" si="2"/>
        <v>65309</v>
      </c>
    </row>
    <row r="8" spans="1:13">
      <c r="A8" s="75" t="s">
        <v>26</v>
      </c>
      <c r="B8" s="74">
        <v>30750</v>
      </c>
      <c r="C8" s="74">
        <v>26934</v>
      </c>
      <c r="D8" s="74">
        <v>57684</v>
      </c>
      <c r="E8" s="51">
        <f>ROUND('[2]Pop tot et prov'!$S$6*('[2]BUJUMBURA Mairie'!B8/'[2]BUJUMBURA Mairie'!$D$22),0)</f>
        <v>31549</v>
      </c>
      <c r="F8" s="51">
        <f>ROUND('[2]Pop tot et prov'!$S$6*('[2]BUJUMBURA Mairie'!C8/'[2]BUJUMBURA Mairie'!$D$22),0)</f>
        <v>27634</v>
      </c>
      <c r="G8" s="52">
        <f t="shared" si="0"/>
        <v>59183</v>
      </c>
      <c r="H8" s="51">
        <f>ROUND('[2]Pop tot et prov'!$S$7*('[2]BUJUMBURA Mairie'!B8/'[2]BUJUMBURA Mairie'!$D$22),0)</f>
        <v>32407</v>
      </c>
      <c r="I8" s="51">
        <f>ROUND('[2]Pop tot et prov'!$S$7*('[2]BUJUMBURA Mairie'!C8/'[2]BUJUMBURA Mairie'!$D$22),0)</f>
        <v>28386</v>
      </c>
      <c r="J8" s="52">
        <f t="shared" si="1"/>
        <v>60793</v>
      </c>
      <c r="K8" s="51">
        <f>ROUND('[2]Pop tot et prov'!$S$8*('[2]BUJUMBURA Mairie'!B8/'[2]BUJUMBURA Mairie'!$D$22),0)</f>
        <v>33322</v>
      </c>
      <c r="L8" s="51">
        <f>ROUND('[2]Pop tot et prov'!$S$8*('[2]BUJUMBURA Mairie'!C8/'[2]BUJUMBURA Mairie'!$D$22),0)</f>
        <v>29187</v>
      </c>
      <c r="M8" s="52">
        <f t="shared" si="2"/>
        <v>62509</v>
      </c>
    </row>
    <row r="9" spans="1:13">
      <c r="A9" s="75" t="s">
        <v>27</v>
      </c>
      <c r="B9" s="74">
        <v>31820.485604424743</v>
      </c>
      <c r="C9" s="74">
        <v>24622.880502295222</v>
      </c>
      <c r="D9" s="74">
        <v>56443.366106719965</v>
      </c>
      <c r="E9" s="51">
        <f>ROUND('[2]Pop tot et prov'!$S$6*('[2]BUJUMBURA Mairie'!B9/'[2]BUJUMBURA Mairie'!$D$22),0)</f>
        <v>32648</v>
      </c>
      <c r="F9" s="51">
        <f>ROUND('[2]Pop tot et prov'!$S$6*('[2]BUJUMBURA Mairie'!C9/'[2]BUJUMBURA Mairie'!$D$22),0)</f>
        <v>25263</v>
      </c>
      <c r="G9" s="52">
        <f t="shared" si="0"/>
        <v>57911</v>
      </c>
      <c r="H9" s="51">
        <f>ROUND('[2]Pop tot et prov'!$S$7*('[2]BUJUMBURA Mairie'!B9/'[2]BUJUMBURA Mairie'!$D$22),0)</f>
        <v>33536</v>
      </c>
      <c r="I9" s="51">
        <f>ROUND('[2]Pop tot et prov'!$S$7*('[2]BUJUMBURA Mairie'!C9/'[2]BUJUMBURA Mairie'!$D$22),0)</f>
        <v>25950</v>
      </c>
      <c r="J9" s="52">
        <f t="shared" si="1"/>
        <v>59486</v>
      </c>
      <c r="K9" s="51">
        <f>ROUND('[2]Pop tot et prov'!$S$8*('[2]BUJUMBURA Mairie'!B9/'[2]BUJUMBURA Mairie'!$D$22),0)</f>
        <v>34482</v>
      </c>
      <c r="L9" s="51">
        <f>ROUND('[2]Pop tot et prov'!$S$8*('[2]BUJUMBURA Mairie'!C9/'[2]BUJUMBURA Mairie'!$D$22),0)</f>
        <v>26682</v>
      </c>
      <c r="M9" s="52">
        <f t="shared" si="2"/>
        <v>61164</v>
      </c>
    </row>
    <row r="10" spans="1:13">
      <c r="A10" s="75" t="s">
        <v>28</v>
      </c>
      <c r="B10" s="74">
        <v>29132</v>
      </c>
      <c r="C10" s="74">
        <v>20899</v>
      </c>
      <c r="D10" s="74">
        <v>50031</v>
      </c>
      <c r="E10" s="51">
        <f>ROUND('[2]Pop tot et prov'!$S$6*('[2]BUJUMBURA Mairie'!B10/'[2]BUJUMBURA Mairie'!$D$22),0)</f>
        <v>29889</v>
      </c>
      <c r="F10" s="51">
        <f>ROUND('[2]Pop tot et prov'!$S$6*('[2]BUJUMBURA Mairie'!C10/'[2]BUJUMBURA Mairie'!$D$22),0)</f>
        <v>21442</v>
      </c>
      <c r="G10" s="52">
        <f t="shared" si="0"/>
        <v>51331</v>
      </c>
      <c r="H10" s="51">
        <f>ROUND('[2]Pop tot et prov'!$S$7*('[2]BUJUMBURA Mairie'!B10/'[2]BUJUMBURA Mairie'!$D$22),0)</f>
        <v>30702</v>
      </c>
      <c r="I10" s="51">
        <f>ROUND('[2]Pop tot et prov'!$S$7*('[2]BUJUMBURA Mairie'!C10/'[2]BUJUMBURA Mairie'!$D$22),0)</f>
        <v>22025</v>
      </c>
      <c r="J10" s="52">
        <f t="shared" si="1"/>
        <v>52727</v>
      </c>
      <c r="K10" s="51">
        <f>ROUND('[2]Pop tot et prov'!$S$8*('[2]BUJUMBURA Mairie'!B10/'[2]BUJUMBURA Mairie'!$D$22),0)</f>
        <v>31569</v>
      </c>
      <c r="L10" s="51">
        <f>ROUND('[2]Pop tot et prov'!$S$8*('[2]BUJUMBURA Mairie'!C10/'[2]BUJUMBURA Mairie'!$D$22),0)</f>
        <v>22647</v>
      </c>
      <c r="M10" s="52">
        <f t="shared" si="2"/>
        <v>54216</v>
      </c>
    </row>
    <row r="11" spans="1:13">
      <c r="A11" s="75" t="s">
        <v>29</v>
      </c>
      <c r="B11" s="74">
        <v>24934.445078986246</v>
      </c>
      <c r="C11" s="74">
        <v>16159.042960128769</v>
      </c>
      <c r="D11" s="74">
        <v>41093.488039115015</v>
      </c>
      <c r="E11" s="51">
        <f>ROUND('[2]Pop tot et prov'!$S$6*('[2]BUJUMBURA Mairie'!B11/'[2]BUJUMBURA Mairie'!$D$22),0)</f>
        <v>25583</v>
      </c>
      <c r="F11" s="51">
        <f>ROUND('[2]Pop tot et prov'!$S$6*('[2]BUJUMBURA Mairie'!C11/'[2]BUJUMBURA Mairie'!$D$22),0)</f>
        <v>16579</v>
      </c>
      <c r="G11" s="52">
        <f t="shared" si="0"/>
        <v>42162</v>
      </c>
      <c r="H11" s="51">
        <f>ROUND('[2]Pop tot et prov'!$S$7*('[2]BUJUMBURA Mairie'!B11/'[2]BUJUMBURA Mairie'!$D$22),0)</f>
        <v>26278</v>
      </c>
      <c r="I11" s="51">
        <f>ROUND('[2]Pop tot et prov'!$S$7*('[2]BUJUMBURA Mairie'!C11/'[2]BUJUMBURA Mairie'!$D$22),0)</f>
        <v>17030</v>
      </c>
      <c r="J11" s="52">
        <f t="shared" si="1"/>
        <v>43308</v>
      </c>
      <c r="K11" s="51">
        <f>ROUND('[2]Pop tot et prov'!$S$8*('[2]BUJUMBURA Mairie'!B11/'[2]BUJUMBURA Mairie'!$D$22),0)</f>
        <v>27020</v>
      </c>
      <c r="L11" s="51">
        <f>ROUND('[2]Pop tot et prov'!$S$8*('[2]BUJUMBURA Mairie'!C11/'[2]BUJUMBURA Mairie'!$D$22),0)</f>
        <v>17511</v>
      </c>
      <c r="M11" s="52">
        <f t="shared" si="2"/>
        <v>44531</v>
      </c>
    </row>
    <row r="12" spans="1:13">
      <c r="A12" s="75" t="s">
        <v>30</v>
      </c>
      <c r="B12" s="74">
        <v>20251</v>
      </c>
      <c r="C12" s="74">
        <v>12400</v>
      </c>
      <c r="D12" s="74">
        <v>32651</v>
      </c>
      <c r="E12" s="51">
        <f>ROUND('[2]Pop tot et prov'!$S$6*('[2]BUJUMBURA Mairie'!B12/'[2]BUJUMBURA Mairie'!$D$22),0)</f>
        <v>20777</v>
      </c>
      <c r="F12" s="51">
        <f>ROUND('[2]Pop tot et prov'!$S$6*('[2]BUJUMBURA Mairie'!C12/'[2]BUJUMBURA Mairie'!$D$22),0)</f>
        <v>12722</v>
      </c>
      <c r="G12" s="52">
        <f t="shared" si="0"/>
        <v>33499</v>
      </c>
      <c r="H12" s="51">
        <f>ROUND('[2]Pop tot et prov'!$S$7*('[2]BUJUMBURA Mairie'!B12/'[2]BUJUMBURA Mairie'!$D$22),0)</f>
        <v>21343</v>
      </c>
      <c r="I12" s="51">
        <f>ROUND('[2]Pop tot et prov'!$S$7*('[2]BUJUMBURA Mairie'!C12/'[2]BUJUMBURA Mairie'!$D$22),0)</f>
        <v>13068</v>
      </c>
      <c r="J12" s="52">
        <f t="shared" si="1"/>
        <v>34411</v>
      </c>
      <c r="K12" s="51">
        <f>ROUND('[2]Pop tot et prov'!$S$8*('[2]BUJUMBURA Mairie'!B12/'[2]BUJUMBURA Mairie'!$D$22),0)</f>
        <v>21945</v>
      </c>
      <c r="L12" s="51">
        <f>ROUND('[2]Pop tot et prov'!$S$8*('[2]BUJUMBURA Mairie'!C12/'[2]BUJUMBURA Mairie'!$D$22),0)</f>
        <v>13437</v>
      </c>
      <c r="M12" s="52">
        <f t="shared" si="2"/>
        <v>35382</v>
      </c>
    </row>
    <row r="13" spans="1:13">
      <c r="A13" s="75" t="s">
        <v>31</v>
      </c>
      <c r="B13" s="74">
        <v>14382.796387847106</v>
      </c>
      <c r="C13" s="74">
        <v>8426.1791909443218</v>
      </c>
      <c r="D13" s="74">
        <v>22808.975578791426</v>
      </c>
      <c r="E13" s="51">
        <f>ROUND('[2]Pop tot et prov'!$S$6*('[2]BUJUMBURA Mairie'!B13/'[2]BUJUMBURA Mairie'!$D$22),0)</f>
        <v>14757</v>
      </c>
      <c r="F13" s="51">
        <f>ROUND('[2]Pop tot et prov'!$S$6*('[2]BUJUMBURA Mairie'!C13/'[2]BUJUMBURA Mairie'!$D$22),0)</f>
        <v>8645</v>
      </c>
      <c r="G13" s="52">
        <f t="shared" si="0"/>
        <v>23402</v>
      </c>
      <c r="H13" s="51">
        <f>ROUND('[2]Pop tot et prov'!$S$7*('[2]BUJUMBURA Mairie'!B13/'[2]BUJUMBURA Mairie'!$D$22),0)</f>
        <v>15158</v>
      </c>
      <c r="I13" s="51">
        <f>ROUND('[2]Pop tot et prov'!$S$7*('[2]BUJUMBURA Mairie'!C13/'[2]BUJUMBURA Mairie'!$D$22),0)</f>
        <v>8880</v>
      </c>
      <c r="J13" s="52">
        <f t="shared" si="1"/>
        <v>24038</v>
      </c>
      <c r="K13" s="51">
        <f>ROUND('[2]Pop tot et prov'!$S$8*('[2]BUJUMBURA Mairie'!B13/'[2]BUJUMBURA Mairie'!$D$22),0)</f>
        <v>15586</v>
      </c>
      <c r="L13" s="51">
        <f>ROUND('[2]Pop tot et prov'!$S$8*('[2]BUJUMBURA Mairie'!C13/'[2]BUJUMBURA Mairie'!$D$22),0)</f>
        <v>9131</v>
      </c>
      <c r="M13" s="52">
        <f t="shared" si="2"/>
        <v>24717</v>
      </c>
    </row>
    <row r="14" spans="1:13">
      <c r="A14" s="75" t="s">
        <v>32</v>
      </c>
      <c r="B14" s="74">
        <v>10590</v>
      </c>
      <c r="C14" s="74">
        <v>6064</v>
      </c>
      <c r="D14" s="74">
        <v>16654</v>
      </c>
      <c r="E14" s="51">
        <f>ROUND('[2]Pop tot et prov'!$S$6*('[2]BUJUMBURA Mairie'!B14/'[2]BUJUMBURA Mairie'!$D$22),0)</f>
        <v>10865</v>
      </c>
      <c r="F14" s="51">
        <f>ROUND('[2]Pop tot et prov'!$S$6*('[2]BUJUMBURA Mairie'!C14/'[2]BUJUMBURA Mairie'!$D$22),0)</f>
        <v>6222</v>
      </c>
      <c r="G14" s="52">
        <f t="shared" si="0"/>
        <v>17087</v>
      </c>
      <c r="H14" s="51">
        <f>ROUND('[2]Pop tot et prov'!$S$7*('[2]BUJUMBURA Mairie'!B14/'[2]BUJUMBURA Mairie'!$D$22),0)</f>
        <v>11161</v>
      </c>
      <c r="I14" s="51">
        <f>ROUND('[2]Pop tot et prov'!$S$7*('[2]BUJUMBURA Mairie'!C14/'[2]BUJUMBURA Mairie'!$D$22),0)</f>
        <v>6391</v>
      </c>
      <c r="J14" s="52">
        <f t="shared" si="1"/>
        <v>17552</v>
      </c>
      <c r="K14" s="51">
        <f>ROUND('[2]Pop tot et prov'!$S$8*('[2]BUJUMBURA Mairie'!B14/'[2]BUJUMBURA Mairie'!$D$22),0)</f>
        <v>11476</v>
      </c>
      <c r="L14" s="51">
        <f>ROUND('[2]Pop tot et prov'!$S$8*('[2]BUJUMBURA Mairie'!C14/'[2]BUJUMBURA Mairie'!$D$22),0)</f>
        <v>6571</v>
      </c>
      <c r="M14" s="52">
        <f t="shared" si="2"/>
        <v>18047</v>
      </c>
    </row>
    <row r="15" spans="1:13">
      <c r="A15" s="75" t="s">
        <v>33</v>
      </c>
      <c r="B15" s="74">
        <v>7288.5525343789068</v>
      </c>
      <c r="C15" s="74">
        <v>4280.0718327292716</v>
      </c>
      <c r="D15" s="74">
        <v>11568.624367108179</v>
      </c>
      <c r="E15" s="51">
        <f>ROUND('[2]Pop tot et prov'!$S$6*('[2]BUJUMBURA Mairie'!B15/'[2]BUJUMBURA Mairie'!$D$22),0)</f>
        <v>7478</v>
      </c>
      <c r="F15" s="51">
        <f>ROUND('[2]Pop tot et prov'!$S$6*('[2]BUJUMBURA Mairie'!C15/'[2]BUJUMBURA Mairie'!$D$22),0)</f>
        <v>4391</v>
      </c>
      <c r="G15" s="52">
        <f t="shared" si="0"/>
        <v>11869</v>
      </c>
      <c r="H15" s="51">
        <f>ROUND('[2]Pop tot et prov'!$S$7*('[2]BUJUMBURA Mairie'!B15/'[2]BUJUMBURA Mairie'!$D$22),0)</f>
        <v>7681</v>
      </c>
      <c r="I15" s="51">
        <f>ROUND('[2]Pop tot et prov'!$S$7*('[2]BUJUMBURA Mairie'!C15/'[2]BUJUMBURA Mairie'!$D$22),0)</f>
        <v>4511</v>
      </c>
      <c r="J15" s="52">
        <f t="shared" si="1"/>
        <v>12192</v>
      </c>
      <c r="K15" s="51">
        <f>ROUND('[2]Pop tot et prov'!$S$8*('[2]BUJUMBURA Mairie'!B15/'[2]BUJUMBURA Mairie'!$D$22),0)</f>
        <v>7898</v>
      </c>
      <c r="L15" s="51">
        <f>ROUND('[2]Pop tot et prov'!$S$8*('[2]BUJUMBURA Mairie'!C15/'[2]BUJUMBURA Mairie'!$D$22),0)</f>
        <v>4638</v>
      </c>
      <c r="M15" s="52">
        <f t="shared" si="2"/>
        <v>12536</v>
      </c>
    </row>
    <row r="16" spans="1:13">
      <c r="A16" s="75" t="s">
        <v>34</v>
      </c>
      <c r="B16" s="74">
        <v>5030</v>
      </c>
      <c r="C16" s="74">
        <v>3074</v>
      </c>
      <c r="D16" s="74">
        <v>8104</v>
      </c>
      <c r="E16" s="51">
        <f>ROUND('[2]Pop tot et prov'!$S$6*('[2]BUJUMBURA Mairie'!B16/'[2]BUJUMBURA Mairie'!$D$22),0)</f>
        <v>5161</v>
      </c>
      <c r="F16" s="51">
        <f>ROUND('[2]Pop tot et prov'!$S$6*('[2]BUJUMBURA Mairie'!C16/'[2]BUJUMBURA Mairie'!$D$22),0)</f>
        <v>3154</v>
      </c>
      <c r="G16" s="52">
        <f t="shared" si="0"/>
        <v>8315</v>
      </c>
      <c r="H16" s="51">
        <f>ROUND('[2]Pop tot et prov'!$S$7*('[2]BUJUMBURA Mairie'!B16/'[2]BUJUMBURA Mairie'!$D$22),0)</f>
        <v>5301</v>
      </c>
      <c r="I16" s="51">
        <f>ROUND('[2]Pop tot et prov'!$S$7*('[2]BUJUMBURA Mairie'!C16/'[2]BUJUMBURA Mairie'!$D$22),0)</f>
        <v>3240</v>
      </c>
      <c r="J16" s="52">
        <f t="shared" si="1"/>
        <v>8541</v>
      </c>
      <c r="K16" s="51">
        <f>ROUND('[2]Pop tot et prov'!$S$8*('[2]BUJUMBURA Mairie'!B16/'[2]BUJUMBURA Mairie'!$D$22),0)</f>
        <v>5451</v>
      </c>
      <c r="L16" s="51">
        <f>ROUND('[2]Pop tot et prov'!$S$8*('[2]BUJUMBURA Mairie'!C16/'[2]BUJUMBURA Mairie'!$D$22),0)</f>
        <v>3331</v>
      </c>
      <c r="M16" s="52">
        <f t="shared" si="2"/>
        <v>8782</v>
      </c>
    </row>
    <row r="17" spans="1:13">
      <c r="A17" s="75" t="s">
        <v>35</v>
      </c>
      <c r="B17" s="74">
        <v>3140.1155907868315</v>
      </c>
      <c r="C17" s="74">
        <v>2156.5811145132047</v>
      </c>
      <c r="D17" s="74">
        <v>5296.6967053000362</v>
      </c>
      <c r="E17" s="51">
        <f>ROUND('[2]Pop tot et prov'!$S$6*('[2]BUJUMBURA Mairie'!B17/'[2]BUJUMBURA Mairie'!$D$22),0)</f>
        <v>3222</v>
      </c>
      <c r="F17" s="51">
        <f>ROUND('[2]Pop tot et prov'!$S$6*('[2]BUJUMBURA Mairie'!C17/'[2]BUJUMBURA Mairie'!$D$22),0)</f>
        <v>2213</v>
      </c>
      <c r="G17" s="52">
        <f t="shared" si="0"/>
        <v>5435</v>
      </c>
      <c r="H17" s="51">
        <f>ROUND('[2]Pop tot et prov'!$S$7*('[2]BUJUMBURA Mairie'!B17/'[2]BUJUMBURA Mairie'!$D$22),0)</f>
        <v>3309</v>
      </c>
      <c r="I17" s="51">
        <f>ROUND('[2]Pop tot et prov'!$S$7*('[2]BUJUMBURA Mairie'!C17/'[2]BUJUMBURA Mairie'!$D$22),0)</f>
        <v>2273</v>
      </c>
      <c r="J17" s="52">
        <f t="shared" si="1"/>
        <v>5582</v>
      </c>
      <c r="K17" s="51">
        <f>ROUND('[2]Pop tot et prov'!$S$8*('[2]BUJUMBURA Mairie'!B17/'[2]BUJUMBURA Mairie'!$D$22),0)</f>
        <v>3403</v>
      </c>
      <c r="L17" s="51">
        <f>ROUND('[2]Pop tot et prov'!$S$8*('[2]BUJUMBURA Mairie'!C17/'[2]BUJUMBURA Mairie'!$D$22),0)</f>
        <v>2337</v>
      </c>
      <c r="M17" s="52">
        <f t="shared" si="2"/>
        <v>5740</v>
      </c>
    </row>
    <row r="18" spans="1:13">
      <c r="A18" s="75" t="s">
        <v>36</v>
      </c>
      <c r="B18" s="74">
        <v>1950</v>
      </c>
      <c r="C18" s="74">
        <v>1529</v>
      </c>
      <c r="D18" s="74">
        <v>3479</v>
      </c>
      <c r="E18" s="51">
        <f>ROUND('[2]Pop tot et prov'!$S$6*('[2]BUJUMBURA Mairie'!B18/'[2]BUJUMBURA Mairie'!$D$22),0)</f>
        <v>2001</v>
      </c>
      <c r="F18" s="51">
        <f>ROUND('[2]Pop tot et prov'!$S$6*('[2]BUJUMBURA Mairie'!C18/'[2]BUJUMBURA Mairie'!$D$22),0)</f>
        <v>1569</v>
      </c>
      <c r="G18" s="52">
        <f t="shared" si="0"/>
        <v>3570</v>
      </c>
      <c r="H18" s="51">
        <f>ROUND('[2]Pop tot et prov'!$S$7*('[2]BUJUMBURA Mairie'!B18/'[2]BUJUMBURA Mairie'!$D$22),0)</f>
        <v>2055</v>
      </c>
      <c r="I18" s="51">
        <f>ROUND('[2]Pop tot et prov'!$S$7*('[2]BUJUMBURA Mairie'!C18/'[2]BUJUMBURA Mairie'!$D$22),0)</f>
        <v>1611</v>
      </c>
      <c r="J18" s="52">
        <f>SUM(H18:I18)</f>
        <v>3666</v>
      </c>
      <c r="K18" s="51">
        <f>ROUND('[2]Pop tot et prov'!$S$8*('[2]BUJUMBURA Mairie'!B18/'[2]BUJUMBURA Mairie'!$D$22),0)</f>
        <v>2113</v>
      </c>
      <c r="L18" s="51">
        <f>ROUND('[2]Pop tot et prov'!$S$8*('[2]BUJUMBURA Mairie'!C18/'[2]BUJUMBURA Mairie'!$D$22),0)</f>
        <v>1657</v>
      </c>
      <c r="M18" s="52">
        <f t="shared" si="2"/>
        <v>3770</v>
      </c>
    </row>
    <row r="19" spans="1:13">
      <c r="A19" s="75" t="s">
        <v>37</v>
      </c>
      <c r="B19" s="74">
        <v>1068</v>
      </c>
      <c r="C19" s="74">
        <v>1047</v>
      </c>
      <c r="D19" s="74">
        <v>2115</v>
      </c>
      <c r="E19" s="51">
        <f>ROUND('[2]Pop tot et prov'!$S$6*('[2]BUJUMBURA Mairie'!B19/'[2]BUJUMBURA Mairie'!$D$22),0)</f>
        <v>1096</v>
      </c>
      <c r="F19" s="51">
        <f>ROUND('[2]Pop tot et prov'!$S$6*('[2]BUJUMBURA Mairie'!C19/'[2]BUJUMBURA Mairie'!$D$22),0)</f>
        <v>1074</v>
      </c>
      <c r="G19" s="52">
        <f t="shared" si="0"/>
        <v>2170</v>
      </c>
      <c r="H19" s="51">
        <f>ROUND('[2]Pop tot et prov'!$S$7*('[2]BUJUMBURA Mairie'!B19/'[2]BUJUMBURA Mairie'!$D$22),0)</f>
        <v>1126</v>
      </c>
      <c r="I19" s="51">
        <f>ROUND('[2]Pop tot et prov'!$S$7*('[2]BUJUMBURA Mairie'!C19/'[2]BUJUMBURA Mairie'!$D$22),0)</f>
        <v>1103</v>
      </c>
      <c r="J19" s="52">
        <f t="shared" si="1"/>
        <v>2229</v>
      </c>
      <c r="K19" s="51">
        <f>ROUND('[2]Pop tot et prov'!$S$8*('[2]BUJUMBURA Mairie'!B19/'[2]BUJUMBURA Mairie'!$D$22),0)</f>
        <v>1157</v>
      </c>
      <c r="L19" s="51">
        <f>ROUND('[2]Pop tot et prov'!$S$8*('[2]BUJUMBURA Mairie'!C19/'[2]BUJUMBURA Mairie'!$D$22),0)</f>
        <v>1135</v>
      </c>
      <c r="M19" s="52">
        <f t="shared" si="2"/>
        <v>2292</v>
      </c>
    </row>
    <row r="20" spans="1:13">
      <c r="A20" s="75" t="s">
        <v>38</v>
      </c>
      <c r="B20" s="74">
        <v>495</v>
      </c>
      <c r="C20" s="74">
        <v>710</v>
      </c>
      <c r="D20" s="74">
        <v>1205</v>
      </c>
      <c r="E20" s="51">
        <f>ROUND('[2]Pop tot et prov'!$S$6*('[2]BUJUMBURA Mairie'!B20/'[2]BUJUMBURA Mairie'!$D$22),0)</f>
        <v>508</v>
      </c>
      <c r="F20" s="51">
        <f>ROUND('[2]Pop tot et prov'!$S$6*('[2]BUJUMBURA Mairie'!C20/'[2]BUJUMBURA Mairie'!$D$22),0)</f>
        <v>728</v>
      </c>
      <c r="G20" s="52">
        <f t="shared" si="0"/>
        <v>1236</v>
      </c>
      <c r="H20" s="51">
        <f>ROUND('[2]Pop tot et prov'!$S$7*('[2]BUJUMBURA Mairie'!B20/'[2]BUJUMBURA Mairie'!$D$22),0)</f>
        <v>522</v>
      </c>
      <c r="I20" s="51">
        <f>ROUND('[2]Pop tot et prov'!$S$7*('[2]BUJUMBURA Mairie'!C20/'[2]BUJUMBURA Mairie'!$D$22),0)</f>
        <v>748</v>
      </c>
      <c r="J20" s="52">
        <f t="shared" si="1"/>
        <v>1270</v>
      </c>
      <c r="K20" s="51">
        <f>ROUND('[2]Pop tot et prov'!$S$8*('[2]BUJUMBURA Mairie'!B20/'[2]BUJUMBURA Mairie'!$D$22),0)</f>
        <v>536</v>
      </c>
      <c r="L20" s="51">
        <f>ROUND('[2]Pop tot et prov'!$S$8*('[2]BUJUMBURA Mairie'!C20/'[2]BUJUMBURA Mairie'!$D$22),0)</f>
        <v>769</v>
      </c>
      <c r="M20" s="52">
        <f t="shared" si="2"/>
        <v>1305</v>
      </c>
    </row>
    <row r="21" spans="1:13">
      <c r="A21" s="76" t="s">
        <v>39</v>
      </c>
      <c r="B21" s="74">
        <v>814</v>
      </c>
      <c r="C21" s="74">
        <v>935.9999999999709</v>
      </c>
      <c r="D21" s="74">
        <v>1749.9999999999709</v>
      </c>
      <c r="E21" s="51">
        <f>ROUND('[2]Pop tot et prov'!$S$6*('[2]BUJUMBURA Mairie'!B21/'[2]BUJUMBURA Mairie'!$D$22),0)</f>
        <v>835</v>
      </c>
      <c r="F21" s="51">
        <f>ROUND('[2]Pop tot et prov'!$S$6*('[2]BUJUMBURA Mairie'!C21/'[2]BUJUMBURA Mairie'!$D$22),0)</f>
        <v>960</v>
      </c>
      <c r="G21" s="52">
        <f t="shared" si="0"/>
        <v>1795</v>
      </c>
      <c r="H21" s="51">
        <f>ROUND('[2]Pop tot et prov'!$S$7*('[2]BUJUMBURA Mairie'!B21/'[2]BUJUMBURA Mairie'!$D$22),0)</f>
        <v>858</v>
      </c>
      <c r="I21" s="51">
        <f>ROUND('[2]Pop tot et prov'!$S$7*('[2]BUJUMBURA Mairie'!C21/'[2]BUJUMBURA Mairie'!$D$22),0)</f>
        <v>986</v>
      </c>
      <c r="J21" s="52">
        <f t="shared" si="1"/>
        <v>1844</v>
      </c>
      <c r="K21" s="51">
        <f>ROUND('[2]Pop tot et prov'!$S$8*('[2]BUJUMBURA Mairie'!B21/'[2]BUJUMBURA Mairie'!$D$22),0)</f>
        <v>882</v>
      </c>
      <c r="L21" s="51">
        <f>ROUND('[2]Pop tot et prov'!$S$8*('[2]BUJUMBURA Mairie'!C21/'[2]BUJUMBURA Mairie'!$D$22),0)</f>
        <v>1014</v>
      </c>
      <c r="M21" s="52">
        <f t="shared" si="2"/>
        <v>1896</v>
      </c>
    </row>
    <row r="22" spans="1:13">
      <c r="A22" s="47" t="s">
        <v>20</v>
      </c>
      <c r="B22" s="53">
        <v>274976</v>
      </c>
      <c r="C22" s="53">
        <v>222190</v>
      </c>
      <c r="D22" s="53">
        <v>497166</v>
      </c>
      <c r="E22" s="51">
        <f>SUM(E5:E21)</f>
        <v>282125</v>
      </c>
      <c r="F22" s="55">
        <f>SUM(F5:F21)</f>
        <v>227965</v>
      </c>
      <c r="G22" s="52">
        <f t="shared" si="0"/>
        <v>510090</v>
      </c>
      <c r="H22" s="51">
        <f>SUM(H5:H21)</f>
        <v>289797</v>
      </c>
      <c r="I22" s="55">
        <f>SUM(I5:I21)</f>
        <v>234165</v>
      </c>
      <c r="J22" s="52">
        <f t="shared" si="1"/>
        <v>523962</v>
      </c>
      <c r="K22" s="51">
        <f>SUM(K5:K21)</f>
        <v>297976</v>
      </c>
      <c r="L22" s="55">
        <f>SUM(L5:L21)</f>
        <v>240773</v>
      </c>
      <c r="M22" s="52">
        <f t="shared" si="2"/>
        <v>538749</v>
      </c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3">
      <c r="A24" s="116" t="s">
        <v>21</v>
      </c>
      <c r="B24" s="113">
        <v>2012</v>
      </c>
      <c r="C24" s="114"/>
      <c r="D24" s="115"/>
      <c r="E24" s="108">
        <v>2013</v>
      </c>
      <c r="F24" s="108"/>
      <c r="G24" s="108"/>
      <c r="H24" s="117">
        <v>2014</v>
      </c>
      <c r="I24" s="117"/>
      <c r="J24" s="117"/>
      <c r="K24" s="108">
        <v>2015</v>
      </c>
      <c r="L24" s="108"/>
      <c r="M24" s="108"/>
    </row>
    <row r="25" spans="1:13">
      <c r="A25" s="116"/>
      <c r="B25" s="80" t="s">
        <v>57</v>
      </c>
      <c r="C25" s="80" t="s">
        <v>58</v>
      </c>
      <c r="D25" s="80" t="s">
        <v>59</v>
      </c>
      <c r="E25" s="80" t="s">
        <v>57</v>
      </c>
      <c r="F25" s="80" t="s">
        <v>58</v>
      </c>
      <c r="G25" s="80" t="s">
        <v>59</v>
      </c>
      <c r="H25" s="80" t="s">
        <v>57</v>
      </c>
      <c r="I25" s="80" t="s">
        <v>58</v>
      </c>
      <c r="J25" s="80" t="s">
        <v>59</v>
      </c>
      <c r="K25" s="80" t="s">
        <v>57</v>
      </c>
      <c r="L25" s="80" t="s">
        <v>58</v>
      </c>
      <c r="M25" s="80" t="s">
        <v>59</v>
      </c>
    </row>
    <row r="26" spans="1:13">
      <c r="A26" s="56" t="s">
        <v>23</v>
      </c>
      <c r="B26" s="51">
        <f>ROUND('[2]Pop tot et prov'!$S$9*('[2]BUJUMBURA Mairie'!B5/'[2]BUJUMBURA Mairie'!$D$22),0)</f>
        <v>34893</v>
      </c>
      <c r="C26" s="51">
        <f>ROUND('[2]Pop tot et prov'!$S$9*('[2]BUJUMBURA Mairie'!C5/'[2]BUJUMBURA Mairie'!$D$22),0)</f>
        <v>36338</v>
      </c>
      <c r="D26" s="52">
        <f t="shared" ref="D26:D43" si="3">SUM(B26:C26)</f>
        <v>71231</v>
      </c>
      <c r="E26" s="51">
        <f>ROUND('[2]Pop tot et prov'!$S$10*('[2]BUJUMBURA Mairie'!B5/'[2]BUJUMBURA Mairie'!$D$22),0)</f>
        <v>35935</v>
      </c>
      <c r="F26" s="51">
        <f>ROUND('[2]Pop tot et prov'!$S$10*('[2]BUJUMBURA Mairie'!C5/'[2]BUJUMBURA Mairie'!$D$22),0)</f>
        <v>37422</v>
      </c>
      <c r="G26" s="52">
        <f t="shared" ref="G26:G43" si="4">SUM(E26:F26)</f>
        <v>73357</v>
      </c>
      <c r="H26" s="51">
        <f>ROUND('[2]Pop tot et prov'!$S$11*('[2]BUJUMBURA Mairie'!B5/'[2]BUJUMBURA Mairie'!$D$22),0)</f>
        <v>37027</v>
      </c>
      <c r="I26" s="51">
        <f>ROUND('[2]Pop tot et prov'!$S$11*('[2]BUJUMBURA Mairie'!C5/'[2]BUJUMBURA Mairie'!$D$22),0)</f>
        <v>38559</v>
      </c>
      <c r="J26" s="52">
        <f t="shared" ref="J26:J43" si="5">SUM(H26:I26)</f>
        <v>75586</v>
      </c>
      <c r="K26" s="51">
        <f>ROUND('[2]Pop tot et prov'!$S$12*('[2]BUJUMBURA Mairie'!B5/'[2]BUJUMBURA Mairie'!$D$22),0)</f>
        <v>38167</v>
      </c>
      <c r="L26" s="51">
        <f>ROUND('[2]Pop tot et prov'!$S$12*('[2]BUJUMBURA Mairie'!C5/'[2]BUJUMBURA Mairie'!$D$22),0)</f>
        <v>39746</v>
      </c>
      <c r="M26" s="52">
        <f t="shared" ref="M26:M43" si="6">SUM(K26:L26)</f>
        <v>77913</v>
      </c>
    </row>
    <row r="27" spans="1:13">
      <c r="A27" s="56" t="s">
        <v>24</v>
      </c>
      <c r="B27" s="51">
        <f>ROUND('[2]Pop tot et prov'!$S$9*('[2]BUJUMBURA Mairie'!B6/'[2]BUJUMBURA Mairie'!$D$22),0)</f>
        <v>34694</v>
      </c>
      <c r="C27" s="51">
        <f>ROUND('[2]Pop tot et prov'!$S$9*('[2]BUJUMBURA Mairie'!C6/'[2]BUJUMBURA Mairie'!$D$22),0)</f>
        <v>34606</v>
      </c>
      <c r="D27" s="52">
        <f t="shared" si="3"/>
        <v>69300</v>
      </c>
      <c r="E27" s="51">
        <f>ROUND('[2]Pop tot et prov'!$S$10*('[2]BUJUMBURA Mairie'!B6/'[2]BUJUMBURA Mairie'!$D$22),0)</f>
        <v>35729</v>
      </c>
      <c r="F27" s="51">
        <f>ROUND('[2]Pop tot et prov'!$S$10*('[2]BUJUMBURA Mairie'!C6/'[2]BUJUMBURA Mairie'!$D$22),0)</f>
        <v>35638</v>
      </c>
      <c r="G27" s="52">
        <f t="shared" si="4"/>
        <v>71367</v>
      </c>
      <c r="H27" s="51">
        <f>ROUND('[2]Pop tot et prov'!$S$11*('[2]BUJUMBURA Mairie'!B6/'[2]BUJUMBURA Mairie'!$D$22),0)</f>
        <v>36815</v>
      </c>
      <c r="I27" s="51">
        <f>ROUND('[2]Pop tot et prov'!$S$11*('[2]BUJUMBURA Mairie'!C6/'[2]BUJUMBURA Mairie'!$D$22),0)</f>
        <v>36721</v>
      </c>
      <c r="J27" s="52">
        <f t="shared" si="5"/>
        <v>73536</v>
      </c>
      <c r="K27" s="51">
        <f>ROUND('[2]Pop tot et prov'!$S$12*('[2]BUJUMBURA Mairie'!B6/'[2]BUJUMBURA Mairie'!$D$22),0)</f>
        <v>37948</v>
      </c>
      <c r="L27" s="51">
        <f>ROUND('[2]Pop tot et prov'!$S$12*('[2]BUJUMBURA Mairie'!C6/'[2]BUJUMBURA Mairie'!$D$22),0)</f>
        <v>37852</v>
      </c>
      <c r="M27" s="52">
        <f t="shared" si="6"/>
        <v>75800</v>
      </c>
    </row>
    <row r="28" spans="1:13">
      <c r="A28" s="56" t="s">
        <v>25</v>
      </c>
      <c r="B28" s="51">
        <f>ROUND('[2]Pop tot et prov'!$S$9*('[2]BUJUMBURA Mairie'!B7/'[2]BUJUMBURA Mairie'!$D$22),0)</f>
        <v>34494</v>
      </c>
      <c r="C28" s="51">
        <f>ROUND('[2]Pop tot et prov'!$S$9*('[2]BUJUMBURA Mairie'!C7/'[2]BUJUMBURA Mairie'!$D$22),0)</f>
        <v>32717</v>
      </c>
      <c r="D28" s="52">
        <f t="shared" si="3"/>
        <v>67211</v>
      </c>
      <c r="E28" s="51">
        <f>ROUND('[2]Pop tot et prov'!$S$10*('[2]BUJUMBURA Mairie'!B7/'[2]BUJUMBURA Mairie'!$D$22),0)</f>
        <v>35523</v>
      </c>
      <c r="F28" s="51">
        <f>ROUND('[2]Pop tot et prov'!$S$10*('[2]BUJUMBURA Mairie'!C7/'[2]BUJUMBURA Mairie'!$D$22),0)</f>
        <v>33693</v>
      </c>
      <c r="G28" s="52">
        <f t="shared" si="4"/>
        <v>69216</v>
      </c>
      <c r="H28" s="51">
        <f>ROUND('[2]Pop tot et prov'!$S$11*('[2]BUJUMBURA Mairie'!B7/'[2]BUJUMBURA Mairie'!$D$22),0)</f>
        <v>36603</v>
      </c>
      <c r="I28" s="51">
        <f>ROUND('[2]Pop tot et prov'!$S$11*('[2]BUJUMBURA Mairie'!C7/'[2]BUJUMBURA Mairie'!$D$22),0)</f>
        <v>34717</v>
      </c>
      <c r="J28" s="52">
        <f t="shared" si="5"/>
        <v>71320</v>
      </c>
      <c r="K28" s="51">
        <f>ROUND('[2]Pop tot et prov'!$S$12*('[2]BUJUMBURA Mairie'!B7/'[2]BUJUMBURA Mairie'!$D$22),0)</f>
        <v>37729</v>
      </c>
      <c r="L28" s="51">
        <f>ROUND('[2]Pop tot et prov'!$S$12*('[2]BUJUMBURA Mairie'!C7/'[2]BUJUMBURA Mairie'!$D$22),0)</f>
        <v>35786</v>
      </c>
      <c r="M28" s="52">
        <f t="shared" si="6"/>
        <v>73515</v>
      </c>
    </row>
    <row r="29" spans="1:13">
      <c r="A29" s="56" t="s">
        <v>26</v>
      </c>
      <c r="B29" s="51">
        <f>ROUND('[2]Pop tot et prov'!$S$9*('[2]BUJUMBURA Mairie'!B8/'[2]BUJUMBURA Mairie'!$D$22),0)</f>
        <v>34292</v>
      </c>
      <c r="C29" s="51">
        <f>ROUND('[2]Pop tot et prov'!$S$9*('[2]BUJUMBURA Mairie'!C8/'[2]BUJUMBURA Mairie'!$D$22),0)</f>
        <v>30037</v>
      </c>
      <c r="D29" s="52">
        <f t="shared" si="3"/>
        <v>64329</v>
      </c>
      <c r="E29" s="51">
        <f>ROUND('[2]Pop tot et prov'!$S$10*('[2]BUJUMBURA Mairie'!B8/'[2]BUJUMBURA Mairie'!$D$22),0)</f>
        <v>35316</v>
      </c>
      <c r="F29" s="51">
        <f>ROUND('[2]Pop tot et prov'!$S$10*('[2]BUJUMBURA Mairie'!C8/'[2]BUJUMBURA Mairie'!$D$22),0)</f>
        <v>30933</v>
      </c>
      <c r="G29" s="52">
        <f t="shared" si="4"/>
        <v>66249</v>
      </c>
      <c r="H29" s="51">
        <f>ROUND('[2]Pop tot et prov'!$S$11*('[2]BUJUMBURA Mairie'!B8/'[2]BUJUMBURA Mairie'!$D$22),0)</f>
        <v>36389</v>
      </c>
      <c r="I29" s="51">
        <f>ROUND('[2]Pop tot et prov'!$S$11*('[2]BUJUMBURA Mairie'!C8/'[2]BUJUMBURA Mairie'!$D$22),0)</f>
        <v>31873</v>
      </c>
      <c r="J29" s="52">
        <f t="shared" si="5"/>
        <v>68262</v>
      </c>
      <c r="K29" s="51">
        <f>ROUND('[2]Pop tot et prov'!$S$12*('[2]BUJUMBURA Mairie'!B8/'[2]BUJUMBURA Mairie'!$D$22),0)</f>
        <v>37509</v>
      </c>
      <c r="L29" s="51">
        <f>ROUND('[2]Pop tot et prov'!$S$12*('[2]BUJUMBURA Mairie'!C8/'[2]BUJUMBURA Mairie'!$D$22),0)</f>
        <v>32854</v>
      </c>
      <c r="M29" s="52">
        <f t="shared" si="6"/>
        <v>70363</v>
      </c>
    </row>
    <row r="30" spans="1:13">
      <c r="A30" s="56" t="s">
        <v>27</v>
      </c>
      <c r="B30" s="51">
        <f>ROUND('[2]Pop tot et prov'!$S$9*('[2]BUJUMBURA Mairie'!B9/'[2]BUJUMBURA Mairie'!$D$22),0)</f>
        <v>35486</v>
      </c>
      <c r="C30" s="51">
        <f>ROUND('[2]Pop tot et prov'!$S$9*('[2]BUJUMBURA Mairie'!C9/'[2]BUJUMBURA Mairie'!$D$22),0)</f>
        <v>27459</v>
      </c>
      <c r="D30" s="52">
        <f t="shared" si="3"/>
        <v>62945</v>
      </c>
      <c r="E30" s="51">
        <f>ROUND('[2]Pop tot et prov'!$S$10*('[2]BUJUMBURA Mairie'!B9/'[2]BUJUMBURA Mairie'!$D$22),0)</f>
        <v>36545</v>
      </c>
      <c r="F30" s="51">
        <f>ROUND('[2]Pop tot et prov'!$S$10*('[2]BUJUMBURA Mairie'!C9/'[2]BUJUMBURA Mairie'!$D$22),0)</f>
        <v>28279</v>
      </c>
      <c r="G30" s="52">
        <f t="shared" si="4"/>
        <v>64824</v>
      </c>
      <c r="H30" s="51">
        <f>ROUND('[2]Pop tot et prov'!$S$11*('[2]BUJUMBURA Mairie'!B9/'[2]BUJUMBURA Mairie'!$D$22),0)</f>
        <v>37656</v>
      </c>
      <c r="I30" s="51">
        <f>ROUND('[2]Pop tot et prov'!$S$11*('[2]BUJUMBURA Mairie'!C9/'[2]BUJUMBURA Mairie'!$D$22),0)</f>
        <v>29138</v>
      </c>
      <c r="J30" s="52">
        <f t="shared" si="5"/>
        <v>66794</v>
      </c>
      <c r="K30" s="51">
        <f>ROUND('[2]Pop tot et prov'!$S$12*('[2]BUJUMBURA Mairie'!B9/'[2]BUJUMBURA Mairie'!$D$22),0)</f>
        <v>38815</v>
      </c>
      <c r="L30" s="51">
        <f>ROUND('[2]Pop tot et prov'!$S$12*('[2]BUJUMBURA Mairie'!C9/'[2]BUJUMBURA Mairie'!$D$22),0)</f>
        <v>30035</v>
      </c>
      <c r="M30" s="52">
        <f t="shared" si="6"/>
        <v>68850</v>
      </c>
    </row>
    <row r="31" spans="1:13">
      <c r="A31" s="56" t="s">
        <v>28</v>
      </c>
      <c r="B31" s="51">
        <f>ROUND('[2]Pop tot et prov'!$S$9*('[2]BUJUMBURA Mairie'!B10/'[2]BUJUMBURA Mairie'!$D$22),0)</f>
        <v>32488</v>
      </c>
      <c r="C31" s="51">
        <f>ROUND('[2]Pop tot et prov'!$S$9*('[2]BUJUMBURA Mairie'!C10/'[2]BUJUMBURA Mairie'!$D$22),0)</f>
        <v>23307</v>
      </c>
      <c r="D31" s="52">
        <f t="shared" si="3"/>
        <v>55795</v>
      </c>
      <c r="E31" s="51">
        <f>ROUND('[2]Pop tot et prov'!$S$10*('[2]BUJUMBURA Mairie'!B10/'[2]BUJUMBURA Mairie'!$D$22),0)</f>
        <v>33457</v>
      </c>
      <c r="F31" s="51">
        <f>ROUND('[2]Pop tot et prov'!$S$10*('[2]BUJUMBURA Mairie'!C10/'[2]BUJUMBURA Mairie'!$D$22),0)</f>
        <v>24002</v>
      </c>
      <c r="G31" s="52">
        <f t="shared" si="4"/>
        <v>57459</v>
      </c>
      <c r="H31" s="51">
        <f>ROUND('[2]Pop tot et prov'!$S$11*('[2]BUJUMBURA Mairie'!B10/'[2]BUJUMBURA Mairie'!$D$22),0)</f>
        <v>34474</v>
      </c>
      <c r="I31" s="51">
        <f>ROUND('[2]Pop tot et prov'!$S$11*('[2]BUJUMBURA Mairie'!C10/'[2]BUJUMBURA Mairie'!$D$22),0)</f>
        <v>24731</v>
      </c>
      <c r="J31" s="52">
        <f t="shared" si="5"/>
        <v>59205</v>
      </c>
      <c r="K31" s="51">
        <f>ROUND('[2]Pop tot et prov'!$S$12*('[2]BUJUMBURA Mairie'!B10/'[2]BUJUMBURA Mairie'!$D$22),0)</f>
        <v>35536</v>
      </c>
      <c r="L31" s="51">
        <f>ROUND('[2]Pop tot et prov'!$S$12*('[2]BUJUMBURA Mairie'!C10/'[2]BUJUMBURA Mairie'!$D$22),0)</f>
        <v>25493</v>
      </c>
      <c r="M31" s="52">
        <f t="shared" si="6"/>
        <v>61029</v>
      </c>
    </row>
    <row r="32" spans="1:13">
      <c r="A32" s="56" t="s">
        <v>29</v>
      </c>
      <c r="B32" s="51">
        <f>ROUND('[2]Pop tot et prov'!$S$9*('[2]BUJUMBURA Mairie'!B11/'[2]BUJUMBURA Mairie'!$D$22),0)</f>
        <v>27807</v>
      </c>
      <c r="C32" s="51">
        <f>ROUND('[2]Pop tot et prov'!$S$9*('[2]BUJUMBURA Mairie'!C11/'[2]BUJUMBURA Mairie'!$D$22),0)</f>
        <v>18021</v>
      </c>
      <c r="D32" s="52">
        <f t="shared" si="3"/>
        <v>45828</v>
      </c>
      <c r="E32" s="51">
        <f>ROUND('[2]Pop tot et prov'!$S$10*('[2]BUJUMBURA Mairie'!B11/'[2]BUJUMBURA Mairie'!$D$22),0)</f>
        <v>28637</v>
      </c>
      <c r="F32" s="51">
        <f>ROUND('[2]Pop tot et prov'!$S$10*('[2]BUJUMBURA Mairie'!C11/'[2]BUJUMBURA Mairie'!$D$22),0)</f>
        <v>18558</v>
      </c>
      <c r="G32" s="52">
        <f t="shared" si="4"/>
        <v>47195</v>
      </c>
      <c r="H32" s="51">
        <f>ROUND('[2]Pop tot et prov'!$S$11*('[2]BUJUMBURA Mairie'!B11/'[2]BUJUMBURA Mairie'!$D$22),0)</f>
        <v>29507</v>
      </c>
      <c r="I32" s="51">
        <f>ROUND('[2]Pop tot et prov'!$S$11*('[2]BUJUMBURA Mairie'!C11/'[2]BUJUMBURA Mairie'!$D$22),0)</f>
        <v>19122</v>
      </c>
      <c r="J32" s="52">
        <f t="shared" si="5"/>
        <v>48629</v>
      </c>
      <c r="K32" s="51">
        <f>ROUND('[2]Pop tot et prov'!$S$12*('[2]BUJUMBURA Mairie'!B11/'[2]BUJUMBURA Mairie'!$D$22),0)</f>
        <v>30415</v>
      </c>
      <c r="L32" s="51">
        <f>ROUND('[2]Pop tot et prov'!$S$12*('[2]BUJUMBURA Mairie'!C11/'[2]BUJUMBURA Mairie'!$D$22),0)</f>
        <v>19711</v>
      </c>
      <c r="M32" s="52">
        <f t="shared" si="6"/>
        <v>50126</v>
      </c>
    </row>
    <row r="33" spans="1:13">
      <c r="A33" s="56" t="s">
        <v>30</v>
      </c>
      <c r="B33" s="51">
        <f>ROUND('[2]Pop tot et prov'!$S$9*('[2]BUJUMBURA Mairie'!B12/'[2]BUJUMBURA Mairie'!$D$22),0)</f>
        <v>22584</v>
      </c>
      <c r="C33" s="51">
        <f>ROUND('[2]Pop tot et prov'!$S$9*('[2]BUJUMBURA Mairie'!C12/'[2]BUJUMBURA Mairie'!$D$22),0)</f>
        <v>13828</v>
      </c>
      <c r="D33" s="52">
        <f t="shared" si="3"/>
        <v>36412</v>
      </c>
      <c r="E33" s="51">
        <f>ROUND('[2]Pop tot et prov'!$S$10*('[2]BUJUMBURA Mairie'!B12/'[2]BUJUMBURA Mairie'!$D$22),0)</f>
        <v>23258</v>
      </c>
      <c r="F33" s="51">
        <f>ROUND('[2]Pop tot et prov'!$S$10*('[2]BUJUMBURA Mairie'!C12/'[2]BUJUMBURA Mairie'!$D$22),0)</f>
        <v>14241</v>
      </c>
      <c r="G33" s="52">
        <f t="shared" si="4"/>
        <v>37499</v>
      </c>
      <c r="H33" s="51">
        <f>ROUND('[2]Pop tot et prov'!$S$11*('[2]BUJUMBURA Mairie'!B12/'[2]BUJUMBURA Mairie'!$D$22),0)</f>
        <v>23965</v>
      </c>
      <c r="I33" s="51">
        <f>ROUND('[2]Pop tot et prov'!$S$11*('[2]BUJUMBURA Mairie'!C12/'[2]BUJUMBURA Mairie'!$D$22),0)</f>
        <v>14674</v>
      </c>
      <c r="J33" s="52">
        <f t="shared" si="5"/>
        <v>38639</v>
      </c>
      <c r="K33" s="51">
        <f>ROUND('[2]Pop tot et prov'!$S$12*('[2]BUJUMBURA Mairie'!B12/'[2]BUJUMBURA Mairie'!$D$22),0)</f>
        <v>24702</v>
      </c>
      <c r="L33" s="51">
        <f>ROUND('[2]Pop tot et prov'!$S$12*('[2]BUJUMBURA Mairie'!C12/'[2]BUJUMBURA Mairie'!$D$22),0)</f>
        <v>15126</v>
      </c>
      <c r="M33" s="52">
        <f t="shared" si="6"/>
        <v>39828</v>
      </c>
    </row>
    <row r="34" spans="1:13">
      <c r="A34" s="56" t="s">
        <v>31</v>
      </c>
      <c r="B34" s="51">
        <f>ROUND('[2]Pop tot et prov'!$S$9*('[2]BUJUMBURA Mairie'!B13/'[2]BUJUMBURA Mairie'!$D$22),0)</f>
        <v>16040</v>
      </c>
      <c r="C34" s="51">
        <f>ROUND('[2]Pop tot et prov'!$S$9*('[2]BUJUMBURA Mairie'!C13/'[2]BUJUMBURA Mairie'!$D$22),0)</f>
        <v>9397</v>
      </c>
      <c r="D34" s="52">
        <f t="shared" si="3"/>
        <v>25437</v>
      </c>
      <c r="E34" s="51">
        <f>ROUND('[2]Pop tot et prov'!$S$10*('[2]BUJUMBURA Mairie'!B13/'[2]BUJUMBURA Mairie'!$D$22),0)</f>
        <v>16518</v>
      </c>
      <c r="F34" s="51">
        <f>ROUND('[2]Pop tot et prov'!$S$10*('[2]BUJUMBURA Mairie'!C13/'[2]BUJUMBURA Mairie'!$D$22),0)</f>
        <v>9677</v>
      </c>
      <c r="G34" s="52">
        <f t="shared" si="4"/>
        <v>26195</v>
      </c>
      <c r="H34" s="51">
        <f>ROUND('[2]Pop tot et prov'!$S$11*('[2]BUJUMBURA Mairie'!B13/'[2]BUJUMBURA Mairie'!$D$22),0)</f>
        <v>17020</v>
      </c>
      <c r="I34" s="51">
        <f>ROUND('[2]Pop tot et prov'!$S$11*('[2]BUJUMBURA Mairie'!C13/'[2]BUJUMBURA Mairie'!$D$22),0)</f>
        <v>9971</v>
      </c>
      <c r="J34" s="52">
        <f t="shared" si="5"/>
        <v>26991</v>
      </c>
      <c r="K34" s="51">
        <f>ROUND('[2]Pop tot et prov'!$S$12*('[2]BUJUMBURA Mairie'!B13/'[2]BUJUMBURA Mairie'!$D$22),0)</f>
        <v>17544</v>
      </c>
      <c r="L34" s="51">
        <f>ROUND('[2]Pop tot et prov'!$S$12*('[2]BUJUMBURA Mairie'!C13/'[2]BUJUMBURA Mairie'!$D$22),0)</f>
        <v>10278</v>
      </c>
      <c r="M34" s="52">
        <f t="shared" si="6"/>
        <v>27822</v>
      </c>
    </row>
    <row r="35" spans="1:13">
      <c r="A35" s="56" t="s">
        <v>32</v>
      </c>
      <c r="B35" s="51">
        <f>ROUND('[2]Pop tot et prov'!$S$9*('[2]BUJUMBURA Mairie'!B14/'[2]BUJUMBURA Mairie'!$D$22),0)</f>
        <v>11810</v>
      </c>
      <c r="C35" s="51">
        <f>ROUND('[2]Pop tot et prov'!$S$9*('[2]BUJUMBURA Mairie'!C14/'[2]BUJUMBURA Mairie'!$D$22),0)</f>
        <v>6763</v>
      </c>
      <c r="D35" s="52">
        <f t="shared" si="3"/>
        <v>18573</v>
      </c>
      <c r="E35" s="51">
        <f>ROUND('[2]Pop tot et prov'!$S$10*('[2]BUJUMBURA Mairie'!B14/'[2]BUJUMBURA Mairie'!$D$22),0)</f>
        <v>12162</v>
      </c>
      <c r="F35" s="51">
        <f>ROUND('[2]Pop tot et prov'!$S$10*('[2]BUJUMBURA Mairie'!C14/'[2]BUJUMBURA Mairie'!$D$22),0)</f>
        <v>6964</v>
      </c>
      <c r="G35" s="52">
        <f t="shared" si="4"/>
        <v>19126</v>
      </c>
      <c r="H35" s="51">
        <f>ROUND('[2]Pop tot et prov'!$S$11*('[2]BUJUMBURA Mairie'!B14/'[2]BUJUMBURA Mairie'!$D$22),0)</f>
        <v>12532</v>
      </c>
      <c r="I35" s="51">
        <f>ROUND('[2]Pop tot et prov'!$S$11*('[2]BUJUMBURA Mairie'!C14/'[2]BUJUMBURA Mairie'!$D$22),0)</f>
        <v>7176</v>
      </c>
      <c r="J35" s="52">
        <f t="shared" si="5"/>
        <v>19708</v>
      </c>
      <c r="K35" s="51">
        <f>ROUND('[2]Pop tot et prov'!$S$12*('[2]BUJUMBURA Mairie'!B14/'[2]BUJUMBURA Mairie'!$D$22),0)</f>
        <v>12918</v>
      </c>
      <c r="L35" s="51">
        <f>ROUND('[2]Pop tot et prov'!$S$12*('[2]BUJUMBURA Mairie'!C14/'[2]BUJUMBURA Mairie'!$D$22),0)</f>
        <v>7397</v>
      </c>
      <c r="M35" s="52">
        <f t="shared" si="6"/>
        <v>20315</v>
      </c>
    </row>
    <row r="36" spans="1:13">
      <c r="A36" s="56" t="s">
        <v>33</v>
      </c>
      <c r="B36" s="51">
        <f>ROUND('[2]Pop tot et prov'!$S$9*('[2]BUJUMBURA Mairie'!B15/'[2]BUJUMBURA Mairie'!$D$22),0)</f>
        <v>8128</v>
      </c>
      <c r="C36" s="51">
        <f>ROUND('[2]Pop tot et prov'!$S$9*('[2]BUJUMBURA Mairie'!C15/'[2]BUJUMBURA Mairie'!$D$22),0)</f>
        <v>4773</v>
      </c>
      <c r="D36" s="52">
        <f t="shared" si="3"/>
        <v>12901</v>
      </c>
      <c r="E36" s="51">
        <f>ROUND('[2]Pop tot et prov'!$S$10*('[2]BUJUMBURA Mairie'!B15/'[2]BUJUMBURA Mairie'!$D$22),0)</f>
        <v>8371</v>
      </c>
      <c r="F36" s="51">
        <f>ROUND('[2]Pop tot et prov'!$S$10*('[2]BUJUMBURA Mairie'!C15/'[2]BUJUMBURA Mairie'!$D$22),0)</f>
        <v>4916</v>
      </c>
      <c r="G36" s="52">
        <f t="shared" si="4"/>
        <v>13287</v>
      </c>
      <c r="H36" s="51">
        <f>ROUND('[2]Pop tot et prov'!$S$11*('[2]BUJUMBURA Mairie'!B15/'[2]BUJUMBURA Mairie'!$D$22),0)</f>
        <v>8625</v>
      </c>
      <c r="I36" s="51">
        <f>ROUND('[2]Pop tot et prov'!$S$11*('[2]BUJUMBURA Mairie'!C15/'[2]BUJUMBURA Mairie'!$D$22),0)</f>
        <v>5065</v>
      </c>
      <c r="J36" s="52">
        <f t="shared" si="5"/>
        <v>13690</v>
      </c>
      <c r="K36" s="51">
        <f>ROUND('[2]Pop tot et prov'!$S$12*('[2]BUJUMBURA Mairie'!B15/'[2]BUJUMBURA Mairie'!$D$22),0)</f>
        <v>8891</v>
      </c>
      <c r="L36" s="51">
        <f>ROUND('[2]Pop tot et prov'!$S$12*('[2]BUJUMBURA Mairie'!C15/'[2]BUJUMBURA Mairie'!$D$22),0)</f>
        <v>5221</v>
      </c>
      <c r="M36" s="52">
        <f t="shared" si="6"/>
        <v>14112</v>
      </c>
    </row>
    <row r="37" spans="1:13">
      <c r="A37" s="56" t="s">
        <v>34</v>
      </c>
      <c r="B37" s="51">
        <f>ROUND('[2]Pop tot et prov'!$S$9*('[2]BUJUMBURA Mairie'!B16/'[2]BUJUMBURA Mairie'!$D$22),0)</f>
        <v>5609</v>
      </c>
      <c r="C37" s="51">
        <f>ROUND('[2]Pop tot et prov'!$S$9*('[2]BUJUMBURA Mairie'!C16/'[2]BUJUMBURA Mairie'!$D$22),0)</f>
        <v>3428</v>
      </c>
      <c r="D37" s="52">
        <f t="shared" si="3"/>
        <v>9037</v>
      </c>
      <c r="E37" s="51">
        <f>ROUND('[2]Pop tot et prov'!$S$10*('[2]BUJUMBURA Mairie'!B16/'[2]BUJUMBURA Mairie'!$D$22),0)</f>
        <v>5777</v>
      </c>
      <c r="F37" s="51">
        <f>ROUND('[2]Pop tot et prov'!$S$10*('[2]BUJUMBURA Mairie'!C16/'[2]BUJUMBURA Mairie'!$D$22),0)</f>
        <v>3530</v>
      </c>
      <c r="G37" s="52">
        <f t="shared" si="4"/>
        <v>9307</v>
      </c>
      <c r="H37" s="51">
        <f>ROUND('[2]Pop tot et prov'!$S$11*('[2]BUJUMBURA Mairie'!B16/'[2]BUJUMBURA Mairie'!$D$22),0)</f>
        <v>5952</v>
      </c>
      <c r="I37" s="51">
        <f>ROUND('[2]Pop tot et prov'!$S$11*('[2]BUJUMBURA Mairie'!C16/'[2]BUJUMBURA Mairie'!$D$22),0)</f>
        <v>3638</v>
      </c>
      <c r="J37" s="52">
        <f t="shared" si="5"/>
        <v>9590</v>
      </c>
      <c r="K37" s="51">
        <f>ROUND('[2]Pop tot et prov'!$S$12*('[2]BUJUMBURA Mairie'!B16/'[2]BUJUMBURA Mairie'!$D$22),0)</f>
        <v>6136</v>
      </c>
      <c r="L37" s="51">
        <f>ROUND('[2]Pop tot et prov'!$S$12*('[2]BUJUMBURA Mairie'!C16/'[2]BUJUMBURA Mairie'!$D$22),0)</f>
        <v>3750</v>
      </c>
      <c r="M37" s="52">
        <f t="shared" si="6"/>
        <v>9886</v>
      </c>
    </row>
    <row r="38" spans="1:13">
      <c r="A38" s="56" t="s">
        <v>35</v>
      </c>
      <c r="B38" s="51">
        <f>ROUND('[2]Pop tot et prov'!$S$9*('[2]BUJUMBURA Mairie'!B17/'[2]BUJUMBURA Mairie'!$D$22),0)</f>
        <v>3502</v>
      </c>
      <c r="C38" s="51">
        <f>ROUND('[2]Pop tot et prov'!$S$9*('[2]BUJUMBURA Mairie'!C17/'[2]BUJUMBURA Mairie'!$D$22),0)</f>
        <v>2405</v>
      </c>
      <c r="D38" s="52">
        <f t="shared" si="3"/>
        <v>5907</v>
      </c>
      <c r="E38" s="51">
        <f>ROUND('[2]Pop tot et prov'!$S$10*('[2]BUJUMBURA Mairie'!B17/'[2]BUJUMBURA Mairie'!$D$22),0)</f>
        <v>3606</v>
      </c>
      <c r="F38" s="51">
        <f>ROUND('[2]Pop tot et prov'!$S$10*('[2]BUJUMBURA Mairie'!C17/'[2]BUJUMBURA Mairie'!$D$22),0)</f>
        <v>2477</v>
      </c>
      <c r="G38" s="52">
        <f t="shared" si="4"/>
        <v>6083</v>
      </c>
      <c r="H38" s="51">
        <f>ROUND('[2]Pop tot et prov'!$S$11*('[2]BUJUMBURA Mairie'!B17/'[2]BUJUMBURA Mairie'!$D$22),0)</f>
        <v>3716</v>
      </c>
      <c r="I38" s="51">
        <f>ROUND('[2]Pop tot et prov'!$S$11*('[2]BUJUMBURA Mairie'!C17/'[2]BUJUMBURA Mairie'!$D$22),0)</f>
        <v>2552</v>
      </c>
      <c r="J38" s="52">
        <f t="shared" si="5"/>
        <v>6268</v>
      </c>
      <c r="K38" s="51">
        <f>ROUND('[2]Pop tot et prov'!$S$12*('[2]BUJUMBURA Mairie'!B17/'[2]BUJUMBURA Mairie'!$D$22),0)</f>
        <v>3830</v>
      </c>
      <c r="L38" s="51">
        <f>ROUND('[2]Pop tot et prov'!$S$12*('[2]BUJUMBURA Mairie'!C17/'[2]BUJUMBURA Mairie'!$D$22),0)</f>
        <v>2631</v>
      </c>
      <c r="M38" s="52">
        <f t="shared" si="6"/>
        <v>6461</v>
      </c>
    </row>
    <row r="39" spans="1:13">
      <c r="A39" s="56" t="s">
        <v>36</v>
      </c>
      <c r="B39" s="51">
        <f>ROUND('[2]Pop tot et prov'!$S$9*('[2]BUJUMBURA Mairie'!B18/'[2]BUJUMBURA Mairie'!$D$22),0)</f>
        <v>2175</v>
      </c>
      <c r="C39" s="51">
        <f>ROUND('[2]Pop tot et prov'!$S$9*('[2]BUJUMBURA Mairie'!C18/'[2]BUJUMBURA Mairie'!$D$22),0)</f>
        <v>1705</v>
      </c>
      <c r="D39" s="52">
        <f t="shared" si="3"/>
        <v>3880</v>
      </c>
      <c r="E39" s="51">
        <f>ROUND('[2]Pop tot et prov'!$S$10*('[2]BUJUMBURA Mairie'!B18/'[2]BUJUMBURA Mairie'!$D$22),0)</f>
        <v>2240</v>
      </c>
      <c r="F39" s="51">
        <f>ROUND('[2]Pop tot et prov'!$S$10*('[2]BUJUMBURA Mairie'!C18/'[2]BUJUMBURA Mairie'!$D$22),0)</f>
        <v>1756</v>
      </c>
      <c r="G39" s="52">
        <f t="shared" si="4"/>
        <v>3996</v>
      </c>
      <c r="H39" s="51">
        <f>ROUND('[2]Pop tot et prov'!$S$11*('[2]BUJUMBURA Mairie'!B18/'[2]BUJUMBURA Mairie'!$D$22),0)</f>
        <v>2308</v>
      </c>
      <c r="I39" s="51">
        <f>ROUND('[2]Pop tot et prov'!$S$11*('[2]BUJUMBURA Mairie'!C18/'[2]BUJUMBURA Mairie'!$D$22),0)</f>
        <v>1809</v>
      </c>
      <c r="J39" s="52">
        <f t="shared" si="5"/>
        <v>4117</v>
      </c>
      <c r="K39" s="51">
        <f>ROUND('[2]Pop tot et prov'!$S$12*('[2]BUJUMBURA Mairie'!B18/'[2]BUJUMBURA Mairie'!$D$22),0)</f>
        <v>2379</v>
      </c>
      <c r="L39" s="51">
        <f>ROUND('[2]Pop tot et prov'!$S$12*('[2]BUJUMBURA Mairie'!C18/'[2]BUJUMBURA Mairie'!$D$22),0)</f>
        <v>1865</v>
      </c>
      <c r="M39" s="52">
        <f t="shared" si="6"/>
        <v>4244</v>
      </c>
    </row>
    <row r="40" spans="1:13">
      <c r="A40" s="56" t="s">
        <v>37</v>
      </c>
      <c r="B40" s="51">
        <f>ROUND('[2]Pop tot et prov'!$S$9*('[2]BUJUMBURA Mairie'!B19/'[2]BUJUMBURA Mairie'!$D$22),0)</f>
        <v>1191</v>
      </c>
      <c r="C40" s="51">
        <f>ROUND('[2]Pop tot et prov'!$S$9*('[2]BUJUMBURA Mairie'!C19/'[2]BUJUMBURA Mairie'!$D$22),0)</f>
        <v>1168</v>
      </c>
      <c r="D40" s="52">
        <f t="shared" si="3"/>
        <v>2359</v>
      </c>
      <c r="E40" s="51">
        <f>ROUND('[2]Pop tot et prov'!$S$10*('[2]BUJUMBURA Mairie'!B19/'[2]BUJUMBURA Mairie'!$D$22),0)</f>
        <v>1227</v>
      </c>
      <c r="F40" s="51">
        <f>ROUND('[2]Pop tot et prov'!$S$10*('[2]BUJUMBURA Mairie'!C19/'[2]BUJUMBURA Mairie'!$D$22),0)</f>
        <v>1202</v>
      </c>
      <c r="G40" s="52">
        <f t="shared" si="4"/>
        <v>2429</v>
      </c>
      <c r="H40" s="51">
        <f>ROUND('[2]Pop tot et prov'!$S$11*('[2]BUJUMBURA Mairie'!B19/'[2]BUJUMBURA Mairie'!$D$22),0)</f>
        <v>1264</v>
      </c>
      <c r="I40" s="51">
        <f>ROUND('[2]Pop tot et prov'!$S$11*('[2]BUJUMBURA Mairie'!C19/'[2]BUJUMBURA Mairie'!$D$22),0)</f>
        <v>1239</v>
      </c>
      <c r="J40" s="52">
        <f t="shared" si="5"/>
        <v>2503</v>
      </c>
      <c r="K40" s="51">
        <f>ROUND('[2]Pop tot et prov'!$S$12*('[2]BUJUMBURA Mairie'!B19/'[2]BUJUMBURA Mairie'!$D$22),0)</f>
        <v>1303</v>
      </c>
      <c r="L40" s="51">
        <f>ROUND('[2]Pop tot et prov'!$S$12*('[2]BUJUMBURA Mairie'!C19/'[2]BUJUMBURA Mairie'!$D$22),0)</f>
        <v>1277</v>
      </c>
      <c r="M40" s="52">
        <f t="shared" si="6"/>
        <v>2580</v>
      </c>
    </row>
    <row r="41" spans="1:13">
      <c r="A41" s="56" t="s">
        <v>38</v>
      </c>
      <c r="B41" s="51">
        <f>ROUND('[2]Pop tot et prov'!$S$9*('[2]BUJUMBURA Mairie'!B20/'[2]BUJUMBURA Mairie'!$D$22),0)</f>
        <v>552</v>
      </c>
      <c r="C41" s="51">
        <f>ROUND('[2]Pop tot et prov'!$S$9*('[2]BUJUMBURA Mairie'!C20/'[2]BUJUMBURA Mairie'!$D$22),0)</f>
        <v>792</v>
      </c>
      <c r="D41" s="52">
        <f t="shared" si="3"/>
        <v>1344</v>
      </c>
      <c r="E41" s="51">
        <f>ROUND('[2]Pop tot et prov'!$S$10*('[2]BUJUMBURA Mairie'!B20/'[2]BUJUMBURA Mairie'!$D$22),0)</f>
        <v>568</v>
      </c>
      <c r="F41" s="51">
        <f>ROUND('[2]Pop tot et prov'!$S$10*('[2]BUJUMBURA Mairie'!C20/'[2]BUJUMBURA Mairie'!$D$22),0)</f>
        <v>815</v>
      </c>
      <c r="G41" s="52">
        <f t="shared" si="4"/>
        <v>1383</v>
      </c>
      <c r="H41" s="51">
        <f>ROUND('[2]Pop tot et prov'!$S$11*('[2]BUJUMBURA Mairie'!B20/'[2]BUJUMBURA Mairie'!$D$22),0)</f>
        <v>586</v>
      </c>
      <c r="I41" s="51">
        <f>ROUND('[2]Pop tot et prov'!$S$11*('[2]BUJUMBURA Mairie'!C20/'[2]BUJUMBURA Mairie'!$D$22),0)</f>
        <v>840</v>
      </c>
      <c r="J41" s="52">
        <f t="shared" si="5"/>
        <v>1426</v>
      </c>
      <c r="K41" s="51">
        <f>ROUND('[2]Pop tot et prov'!$S$12*('[2]BUJUMBURA Mairie'!B20/'[2]BUJUMBURA Mairie'!$D$22),0)</f>
        <v>604</v>
      </c>
      <c r="L41" s="51">
        <f>ROUND('[2]Pop tot et prov'!$S$12*('[2]BUJUMBURA Mairie'!C20/'[2]BUJUMBURA Mairie'!$D$22),0)</f>
        <v>866</v>
      </c>
      <c r="M41" s="52">
        <f t="shared" si="6"/>
        <v>1470</v>
      </c>
    </row>
    <row r="42" spans="1:13">
      <c r="A42" s="56" t="s">
        <v>39</v>
      </c>
      <c r="B42" s="51">
        <f>ROUND('[2]Pop tot et prov'!$S$9*('[2]BUJUMBURA Mairie'!B21/'[2]BUJUMBURA Mairie'!$D$22),0)</f>
        <v>908</v>
      </c>
      <c r="C42" s="51">
        <f>ROUND('[2]Pop tot et prov'!$S$9*('[2]BUJUMBURA Mairie'!C21/'[2]BUJUMBURA Mairie'!$D$22),0)</f>
        <v>1044</v>
      </c>
      <c r="D42" s="52">
        <f t="shared" si="3"/>
        <v>1952</v>
      </c>
      <c r="E42" s="51">
        <f>ROUND('[2]Pop tot et prov'!$S$10*('[2]BUJUMBURA Mairie'!B21/'[2]BUJUMBURA Mairie'!$D$22),0)</f>
        <v>935</v>
      </c>
      <c r="F42" s="51">
        <f>ROUND('[2]Pop tot et prov'!$S$10*('[2]BUJUMBURA Mairie'!C21/'[2]BUJUMBURA Mairie'!$D$22),0)</f>
        <v>1075</v>
      </c>
      <c r="G42" s="52">
        <f t="shared" si="4"/>
        <v>2010</v>
      </c>
      <c r="H42" s="51">
        <f>ROUND('[2]Pop tot et prov'!$S$11*('[2]BUJUMBURA Mairie'!B21/'[2]BUJUMBURA Mairie'!$D$22),0)</f>
        <v>963</v>
      </c>
      <c r="I42" s="51">
        <f>ROUND('[2]Pop tot et prov'!$S$11*('[2]BUJUMBURA Mairie'!C21/'[2]BUJUMBURA Mairie'!$D$22),0)</f>
        <v>1108</v>
      </c>
      <c r="J42" s="52">
        <f t="shared" si="5"/>
        <v>2071</v>
      </c>
      <c r="K42" s="51">
        <f>ROUND('[2]Pop tot et prov'!$S$12*('[2]BUJUMBURA Mairie'!B21/'[2]BUJUMBURA Mairie'!$D$22),0)</f>
        <v>993</v>
      </c>
      <c r="L42" s="51">
        <f>ROUND('[2]Pop tot et prov'!$S$12*('[2]BUJUMBURA Mairie'!C21/'[2]BUJUMBURA Mairie'!$D$22),0)</f>
        <v>1142</v>
      </c>
      <c r="M42" s="52">
        <f t="shared" si="6"/>
        <v>2135</v>
      </c>
    </row>
    <row r="43" spans="1:13">
      <c r="A43" s="49" t="s">
        <v>20</v>
      </c>
      <c r="B43" s="51">
        <f>SUM(B26:B42)</f>
        <v>306653</v>
      </c>
      <c r="C43" s="55">
        <f>SUM(C26:C42)</f>
        <v>247788</v>
      </c>
      <c r="D43" s="52">
        <f t="shared" si="3"/>
        <v>554441</v>
      </c>
      <c r="E43" s="51">
        <f>SUM(E26:E42)</f>
        <v>315804</v>
      </c>
      <c r="F43" s="55">
        <f>SUM(F26:F42)</f>
        <v>255178</v>
      </c>
      <c r="G43" s="52">
        <f t="shared" si="4"/>
        <v>570982</v>
      </c>
      <c r="H43" s="51">
        <f>SUM(H26:H42)</f>
        <v>325402</v>
      </c>
      <c r="I43" s="55">
        <f>SUM(I26:I42)</f>
        <v>262933</v>
      </c>
      <c r="J43" s="52">
        <f t="shared" si="5"/>
        <v>588335</v>
      </c>
      <c r="K43" s="51">
        <f>SUM(K26:K42)</f>
        <v>335419</v>
      </c>
      <c r="L43" s="55">
        <f>SUM(L26:L42)</f>
        <v>271030</v>
      </c>
      <c r="M43" s="52">
        <f t="shared" si="6"/>
        <v>606449</v>
      </c>
    </row>
    <row r="44" spans="1:13">
      <c r="A44" s="24"/>
      <c r="B44" s="8"/>
      <c r="C44" s="8"/>
      <c r="D44" s="8"/>
      <c r="E44" s="8"/>
      <c r="F44" s="8"/>
      <c r="G44" s="8"/>
      <c r="H44" s="8"/>
      <c r="I44" s="8"/>
      <c r="J44" s="8"/>
    </row>
    <row r="45" spans="1:13">
      <c r="A45" s="24"/>
      <c r="B45" s="8"/>
      <c r="C45" s="8"/>
      <c r="D45" s="8"/>
      <c r="E45" s="8"/>
      <c r="F45" s="8"/>
      <c r="G45" s="8"/>
      <c r="H45" s="8"/>
      <c r="I45" s="8"/>
      <c r="J45" s="8"/>
    </row>
    <row r="46" spans="1:13">
      <c r="A46" s="24"/>
      <c r="B46" s="8"/>
      <c r="C46" s="8"/>
      <c r="D46" s="8"/>
      <c r="E46" s="8"/>
      <c r="F46" s="8"/>
      <c r="G46" s="8"/>
      <c r="H46" s="8"/>
      <c r="I46" s="8"/>
      <c r="J46" s="8"/>
    </row>
    <row r="47" spans="1:13">
      <c r="A47" s="24"/>
      <c r="B47" s="8"/>
      <c r="C47" s="8"/>
      <c r="D47" s="8"/>
      <c r="E47" s="8"/>
      <c r="F47" s="8"/>
      <c r="G47" s="8"/>
      <c r="H47" s="8"/>
      <c r="I47" s="8"/>
      <c r="J47" s="8"/>
    </row>
    <row r="48" spans="1:13">
      <c r="A48" s="24"/>
      <c r="B48" s="8"/>
      <c r="C48" s="8"/>
      <c r="D48" s="8"/>
      <c r="E48" s="8"/>
      <c r="F48" s="8"/>
      <c r="G48" s="8"/>
      <c r="H48" s="8"/>
      <c r="I48" s="8"/>
      <c r="J48" s="8"/>
    </row>
    <row r="49" spans="1:13">
      <c r="A49" s="24"/>
      <c r="B49" s="8"/>
      <c r="C49" s="8"/>
      <c r="D49" s="8"/>
      <c r="E49" s="8"/>
      <c r="F49" s="8"/>
      <c r="G49" s="8"/>
      <c r="H49" s="8"/>
      <c r="I49" s="8"/>
      <c r="J49" s="8"/>
    </row>
    <row r="50" spans="1:13">
      <c r="A50" s="24"/>
      <c r="B50" s="8"/>
      <c r="C50" s="8"/>
      <c r="D50" s="8"/>
      <c r="E50" s="8"/>
      <c r="F50" s="8"/>
      <c r="G50" s="8"/>
      <c r="H50" s="8"/>
      <c r="I50" s="8"/>
      <c r="J50" s="8"/>
    </row>
    <row r="51" spans="1:13">
      <c r="A51" s="7" t="s">
        <v>61</v>
      </c>
      <c r="B51" s="43"/>
      <c r="C51" s="24"/>
      <c r="D51" s="24"/>
      <c r="E51" s="24"/>
      <c r="F51" s="24"/>
      <c r="G51" s="24"/>
      <c r="H51" s="24"/>
      <c r="I51" s="24"/>
      <c r="J51" s="24"/>
      <c r="K51" s="8"/>
      <c r="L51" s="8"/>
    </row>
    <row r="52" spans="1:13">
      <c r="A52" s="24"/>
      <c r="B52" s="8"/>
      <c r="C52" s="8"/>
      <c r="D52" s="8"/>
      <c r="E52" s="8"/>
      <c r="F52" s="8"/>
      <c r="G52" s="8"/>
      <c r="H52" s="8"/>
      <c r="I52" s="8"/>
      <c r="J52" s="8"/>
    </row>
    <row r="53" spans="1:13">
      <c r="A53" s="116" t="s">
        <v>21</v>
      </c>
      <c r="B53" s="108">
        <v>2016</v>
      </c>
      <c r="C53" s="108"/>
      <c r="D53" s="108"/>
      <c r="E53" s="117">
        <v>2017</v>
      </c>
      <c r="F53" s="117"/>
      <c r="G53" s="117"/>
      <c r="H53" s="108">
        <v>2018</v>
      </c>
      <c r="I53" s="108"/>
      <c r="J53" s="108"/>
      <c r="K53" s="108">
        <v>2019</v>
      </c>
      <c r="L53" s="108"/>
      <c r="M53" s="108"/>
    </row>
    <row r="54" spans="1:13">
      <c r="A54" s="116"/>
      <c r="B54" s="80" t="s">
        <v>57</v>
      </c>
      <c r="C54" s="80" t="s">
        <v>58</v>
      </c>
      <c r="D54" s="80" t="s">
        <v>59</v>
      </c>
      <c r="E54" s="80" t="s">
        <v>57</v>
      </c>
      <c r="F54" s="80" t="s">
        <v>58</v>
      </c>
      <c r="G54" s="80" t="s">
        <v>59</v>
      </c>
      <c r="H54" s="80" t="s">
        <v>57</v>
      </c>
      <c r="I54" s="80" t="s">
        <v>58</v>
      </c>
      <c r="J54" s="80" t="s">
        <v>59</v>
      </c>
      <c r="K54" s="80" t="s">
        <v>57</v>
      </c>
      <c r="L54" s="80" t="s">
        <v>58</v>
      </c>
      <c r="M54" s="80" t="s">
        <v>59</v>
      </c>
    </row>
    <row r="55" spans="1:13">
      <c r="A55" s="56" t="s">
        <v>23</v>
      </c>
      <c r="B55" s="51">
        <f>ROUND('[2]Pop tot et prov'!$S$13*('[2]BUJUMBURA Mairie'!B5/'[2]BUJUMBURA Mairie'!$D$22),0)</f>
        <v>39296</v>
      </c>
      <c r="C55" s="51">
        <f>ROUND('[2]Pop tot et prov'!$S$13*('[2]BUJUMBURA Mairie'!C5/'[2]BUJUMBURA Mairie'!$D$22),0)</f>
        <v>40922</v>
      </c>
      <c r="D55" s="51">
        <f t="shared" ref="D55:D71" si="7">+SUM(B55:C55)</f>
        <v>80218</v>
      </c>
      <c r="E55" s="51">
        <f>ROUND('[2]Pop tot et prov'!$S$14*('[2]BUJUMBURA Mairie'!B5/'[2]BUJUMBURA Mairie'!$D$22),0)</f>
        <v>40409</v>
      </c>
      <c r="F55" s="51">
        <f>ROUND('[2]Pop tot et prov'!$S$14*('[2]BUJUMBURA Mairie'!C5/'[2]BUJUMBURA Mairie'!$D$22),0)</f>
        <v>42081</v>
      </c>
      <c r="G55" s="52">
        <f t="shared" ref="G55:G72" si="8">SUM(E55:F55)</f>
        <v>82490</v>
      </c>
      <c r="H55" s="51">
        <f>ROUND('[2]Pop tot et prov'!$S$15*('[2]BUJUMBURA Mairie'!B5/'[2]BUJUMBURA Mairie'!$D$22),0)</f>
        <v>41498</v>
      </c>
      <c r="I55" s="51">
        <f>ROUND('[2]Pop tot et prov'!$S$15*('[2]BUJUMBURA Mairie'!C5/'[2]BUJUMBURA Mairie'!$D$22),0)</f>
        <v>43215</v>
      </c>
      <c r="J55" s="52">
        <f t="shared" ref="J55:J72" si="9">SUM(H55:I55)</f>
        <v>84713</v>
      </c>
      <c r="K55" s="51">
        <f>ROUND('[2]Pop tot et prov'!$S$16*('[2]BUJUMBURA Mairie'!B5/'[2]BUJUMBURA Mairie'!$D$22),0)</f>
        <v>42555</v>
      </c>
      <c r="L55" s="51">
        <f>ROUND('[2]Pop tot et prov'!$S$16*('[2]BUJUMBURA Mairie'!C5/'[2]BUJUMBURA Mairie'!$D$22),0)</f>
        <v>44316</v>
      </c>
      <c r="M55" s="52">
        <f t="shared" ref="M55:M72" si="10">SUM(K55:L55)</f>
        <v>86871</v>
      </c>
    </row>
    <row r="56" spans="1:13">
      <c r="A56" s="56" t="s">
        <v>24</v>
      </c>
      <c r="B56" s="51">
        <f>ROUND('[2]Pop tot et prov'!$S$13*('[2]BUJUMBURA Mairie'!B6/'[2]BUJUMBURA Mairie'!$D$22),0)</f>
        <v>39071</v>
      </c>
      <c r="C56" s="51">
        <f>ROUND('[2]Pop tot et prov'!$S$13*('[2]BUJUMBURA Mairie'!C6/'[2]BUJUMBURA Mairie'!$D$22),0)</f>
        <v>38972</v>
      </c>
      <c r="D56" s="51">
        <f t="shared" si="7"/>
        <v>78043</v>
      </c>
      <c r="E56" s="51">
        <f>ROUND('[2]Pop tot et prov'!$S$14*('[2]BUJUMBURA Mairie'!B6/'[2]BUJUMBURA Mairie'!$D$22),0)</f>
        <v>40178</v>
      </c>
      <c r="F56" s="51">
        <f>ROUND('[2]Pop tot et prov'!$S$14*('[2]BUJUMBURA Mairie'!C6/'[2]BUJUMBURA Mairie'!$D$22),0)</f>
        <v>40076</v>
      </c>
      <c r="G56" s="52">
        <f t="shared" si="8"/>
        <v>80254</v>
      </c>
      <c r="H56" s="51">
        <f>ROUND('[2]Pop tot et prov'!$S$15*('[2]BUJUMBURA Mairie'!B6/'[2]BUJUMBURA Mairie'!$D$22),0)</f>
        <v>41260</v>
      </c>
      <c r="I56" s="51">
        <f>ROUND('[2]Pop tot et prov'!$S$15*('[2]BUJUMBURA Mairie'!C6/'[2]BUJUMBURA Mairie'!$D$22),0)</f>
        <v>41155</v>
      </c>
      <c r="J56" s="52">
        <f t="shared" si="9"/>
        <v>82415</v>
      </c>
      <c r="K56" s="51">
        <f>ROUND('[2]Pop tot et prov'!$S$16*('[2]BUJUMBURA Mairie'!B6/'[2]BUJUMBURA Mairie'!$D$22),0)</f>
        <v>42311</v>
      </c>
      <c r="L56" s="51">
        <f>ROUND('[2]Pop tot et prov'!$S$16*('[2]BUJUMBURA Mairie'!C6/'[2]BUJUMBURA Mairie'!$D$22),0)</f>
        <v>42204</v>
      </c>
      <c r="M56" s="52">
        <f t="shared" si="10"/>
        <v>84515</v>
      </c>
    </row>
    <row r="57" spans="1:13">
      <c r="A57" s="56" t="s">
        <v>25</v>
      </c>
      <c r="B57" s="51">
        <f>ROUND('[2]Pop tot et prov'!$S$13*('[2]BUJUMBURA Mairie'!B7/'[2]BUJUMBURA Mairie'!$D$22),0)</f>
        <v>38846</v>
      </c>
      <c r="C57" s="51">
        <f>ROUND('[2]Pop tot et prov'!$S$13*('[2]BUJUMBURA Mairie'!C7/'[2]BUJUMBURA Mairie'!$D$22),0)</f>
        <v>36845</v>
      </c>
      <c r="D57" s="51">
        <f t="shared" si="7"/>
        <v>75691</v>
      </c>
      <c r="E57" s="51">
        <f>ROUND('[2]Pop tot et prov'!$S$14*('[2]BUJUMBURA Mairie'!B7/'[2]BUJUMBURA Mairie'!$D$22),0)</f>
        <v>39946</v>
      </c>
      <c r="F57" s="51">
        <f>ROUND('[2]Pop tot et prov'!$S$14*('[2]BUJUMBURA Mairie'!C7/'[2]BUJUMBURA Mairie'!$D$22),0)</f>
        <v>37888</v>
      </c>
      <c r="G57" s="52">
        <f t="shared" si="8"/>
        <v>77834</v>
      </c>
      <c r="H57" s="51">
        <f>ROUND('[2]Pop tot et prov'!$S$15*('[2]BUJUMBURA Mairie'!B7/'[2]BUJUMBURA Mairie'!$D$22),0)</f>
        <v>41022</v>
      </c>
      <c r="I57" s="51">
        <f>ROUND('[2]Pop tot et prov'!$S$15*('[2]BUJUMBURA Mairie'!C7/'[2]BUJUMBURA Mairie'!$D$22),0)</f>
        <v>38909</v>
      </c>
      <c r="J57" s="52">
        <f t="shared" si="9"/>
        <v>79931</v>
      </c>
      <c r="K57" s="51">
        <f>ROUND('[2]Pop tot et prov'!$S$16*('[2]BUJUMBURA Mairie'!B7/'[2]BUJUMBURA Mairie'!$D$22),0)</f>
        <v>42067</v>
      </c>
      <c r="L57" s="51">
        <f>ROUND('[2]Pop tot et prov'!$S$16*('[2]BUJUMBURA Mairie'!C7/'[2]BUJUMBURA Mairie'!$D$22),0)</f>
        <v>39900</v>
      </c>
      <c r="M57" s="52">
        <f t="shared" si="10"/>
        <v>81967</v>
      </c>
    </row>
    <row r="58" spans="1:13">
      <c r="A58" s="56" t="s">
        <v>26</v>
      </c>
      <c r="B58" s="51">
        <f>ROUND('[2]Pop tot et prov'!$S$13*('[2]BUJUMBURA Mairie'!B8/'[2]BUJUMBURA Mairie'!$D$22),0)</f>
        <v>38619</v>
      </c>
      <c r="C58" s="51">
        <f>ROUND('[2]Pop tot et prov'!$S$13*('[2]BUJUMBURA Mairie'!C8/'[2]BUJUMBURA Mairie'!$D$22),0)</f>
        <v>33826</v>
      </c>
      <c r="D58" s="51">
        <f t="shared" si="7"/>
        <v>72445</v>
      </c>
      <c r="E58" s="51">
        <f>ROUND('[2]Pop tot et prov'!$S$14*('[2]BUJUMBURA Mairie'!B8/'[2]BUJUMBURA Mairie'!$D$22),0)</f>
        <v>39713</v>
      </c>
      <c r="F58" s="51">
        <f>ROUND('[2]Pop tot et prov'!$S$14*('[2]BUJUMBURA Mairie'!C8/'[2]BUJUMBURA Mairie'!$D$22),0)</f>
        <v>34784</v>
      </c>
      <c r="G58" s="52">
        <f t="shared" si="8"/>
        <v>74497</v>
      </c>
      <c r="H58" s="51">
        <f>ROUND('[2]Pop tot et prov'!$S$15*('[2]BUJUMBURA Mairie'!B8/'[2]BUJUMBURA Mairie'!$D$22),0)</f>
        <v>40783</v>
      </c>
      <c r="I58" s="51">
        <f>ROUND('[2]Pop tot et prov'!$S$15*('[2]BUJUMBURA Mairie'!C8/'[2]BUJUMBURA Mairie'!$D$22),0)</f>
        <v>35722</v>
      </c>
      <c r="J58" s="52">
        <f t="shared" si="9"/>
        <v>76505</v>
      </c>
      <c r="K58" s="51">
        <f>ROUND('[2]Pop tot et prov'!$S$16*('[2]BUJUMBURA Mairie'!B8/'[2]BUJUMBURA Mairie'!$D$22),0)</f>
        <v>41822</v>
      </c>
      <c r="L58" s="51">
        <f>ROUND('[2]Pop tot et prov'!$S$16*('[2]BUJUMBURA Mairie'!C8/'[2]BUJUMBURA Mairie'!$D$22),0)</f>
        <v>36632</v>
      </c>
      <c r="M58" s="52">
        <f t="shared" si="10"/>
        <v>78454</v>
      </c>
    </row>
    <row r="59" spans="1:13">
      <c r="A59" s="56" t="s">
        <v>27</v>
      </c>
      <c r="B59" s="51">
        <f>ROUND('[2]Pop tot et prov'!$S$13*('[2]BUJUMBURA Mairie'!B9/'[2]BUJUMBURA Mairie'!$D$22),0)</f>
        <v>39963</v>
      </c>
      <c r="C59" s="51">
        <f>ROUND('[2]Pop tot et prov'!$S$13*('[2]BUJUMBURA Mairie'!C9/'[2]BUJUMBURA Mairie'!$D$22),0)</f>
        <v>30924</v>
      </c>
      <c r="D59" s="51">
        <f t="shared" si="7"/>
        <v>70887</v>
      </c>
      <c r="E59" s="51">
        <f>ROUND('[2]Pop tot et prov'!$S$14*('[2]BUJUMBURA Mairie'!B9/'[2]BUJUMBURA Mairie'!$D$22),0)</f>
        <v>41095</v>
      </c>
      <c r="F59" s="51">
        <f>ROUND('[2]Pop tot et prov'!$S$14*('[2]BUJUMBURA Mairie'!C9/'[2]BUJUMBURA Mairie'!$D$22),0)</f>
        <v>31800</v>
      </c>
      <c r="G59" s="52">
        <f t="shared" si="8"/>
        <v>72895</v>
      </c>
      <c r="H59" s="51">
        <f>ROUND('[2]Pop tot et prov'!$S$15*('[2]BUJUMBURA Mairie'!B9/'[2]BUJUMBURA Mairie'!$D$22),0)</f>
        <v>42202</v>
      </c>
      <c r="I59" s="51">
        <f>ROUND('[2]Pop tot et prov'!$S$15*('[2]BUJUMBURA Mairie'!C9/'[2]BUJUMBURA Mairie'!$D$22),0)</f>
        <v>32657</v>
      </c>
      <c r="J59" s="52">
        <f t="shared" si="9"/>
        <v>74859</v>
      </c>
      <c r="K59" s="51">
        <f>ROUND('[2]Pop tot et prov'!$S$16*('[2]BUJUMBURA Mairie'!B9/'[2]BUJUMBURA Mairie'!$D$22),0)</f>
        <v>43278</v>
      </c>
      <c r="L59" s="51">
        <f>ROUND('[2]Pop tot et prov'!$S$16*('[2]BUJUMBURA Mairie'!C9/'[2]BUJUMBURA Mairie'!$D$22),0)</f>
        <v>33489</v>
      </c>
      <c r="M59" s="52">
        <f t="shared" si="10"/>
        <v>76767</v>
      </c>
    </row>
    <row r="60" spans="1:13">
      <c r="A60" s="56" t="s">
        <v>28</v>
      </c>
      <c r="B60" s="51">
        <f>ROUND('[2]Pop tot et prov'!$S$13*('[2]BUJUMBURA Mairie'!B10/'[2]BUJUMBURA Mairie'!$D$22),0)</f>
        <v>36587</v>
      </c>
      <c r="C60" s="51">
        <f>ROUND('[2]Pop tot et prov'!$S$13*('[2]BUJUMBURA Mairie'!C10/'[2]BUJUMBURA Mairie'!$D$22),0)</f>
        <v>26247</v>
      </c>
      <c r="D60" s="51">
        <f t="shared" si="7"/>
        <v>62834</v>
      </c>
      <c r="E60" s="51">
        <f>ROUND('[2]Pop tot et prov'!$S$14*('[2]BUJUMBURA Mairie'!B10/'[2]BUJUMBURA Mairie'!$D$22),0)</f>
        <v>37623</v>
      </c>
      <c r="F60" s="51">
        <f>ROUND('[2]Pop tot et prov'!$S$14*('[2]BUJUMBURA Mairie'!C10/'[2]BUJUMBURA Mairie'!$D$22),0)</f>
        <v>26990</v>
      </c>
      <c r="G60" s="52">
        <f t="shared" si="8"/>
        <v>64613</v>
      </c>
      <c r="H60" s="51">
        <f>ROUND('[2]Pop tot et prov'!$S$15*('[2]BUJUMBURA Mairie'!B10/'[2]BUJUMBURA Mairie'!$D$22),0)</f>
        <v>38637</v>
      </c>
      <c r="I60" s="51">
        <f>ROUND('[2]Pop tot et prov'!$S$15*('[2]BUJUMBURA Mairie'!C10/'[2]BUJUMBURA Mairie'!$D$22),0)</f>
        <v>27718</v>
      </c>
      <c r="J60" s="52">
        <f t="shared" si="9"/>
        <v>66355</v>
      </c>
      <c r="K60" s="51">
        <f>ROUND('[2]Pop tot et prov'!$S$16*('[2]BUJUMBURA Mairie'!B10/'[2]BUJUMBURA Mairie'!$D$22),0)</f>
        <v>39621</v>
      </c>
      <c r="L60" s="51">
        <f>ROUND('[2]Pop tot et prov'!$S$16*('[2]BUJUMBURA Mairie'!C10/'[2]BUJUMBURA Mairie'!$D$22),0)</f>
        <v>28424</v>
      </c>
      <c r="M60" s="52">
        <f t="shared" si="10"/>
        <v>68045</v>
      </c>
    </row>
    <row r="61" spans="1:13">
      <c r="A61" s="56" t="s">
        <v>29</v>
      </c>
      <c r="B61" s="51">
        <f>ROUND('[2]Pop tot et prov'!$S$13*('[2]BUJUMBURA Mairie'!B11/'[2]BUJUMBURA Mairie'!$D$22),0)</f>
        <v>31315</v>
      </c>
      <c r="C61" s="51">
        <f>ROUND('[2]Pop tot et prov'!$S$13*('[2]BUJUMBURA Mairie'!C11/'[2]BUJUMBURA Mairie'!$D$22),0)</f>
        <v>20294</v>
      </c>
      <c r="D61" s="51">
        <f t="shared" si="7"/>
        <v>51609</v>
      </c>
      <c r="E61" s="51">
        <f>ROUND('[2]Pop tot et prov'!$S$14*('[2]BUJUMBURA Mairie'!B11/'[2]BUJUMBURA Mairie'!$D$22),0)</f>
        <v>32202</v>
      </c>
      <c r="F61" s="51">
        <f>ROUND('[2]Pop tot et prov'!$S$14*('[2]BUJUMBURA Mairie'!C11/'[2]BUJUMBURA Mairie'!$D$22),0)</f>
        <v>20869</v>
      </c>
      <c r="G61" s="52">
        <f t="shared" si="8"/>
        <v>53071</v>
      </c>
      <c r="H61" s="51">
        <f>ROUND('[2]Pop tot et prov'!$S$15*('[2]BUJUMBURA Mairie'!B11/'[2]BUJUMBURA Mairie'!$D$22),0)</f>
        <v>33070</v>
      </c>
      <c r="I61" s="51">
        <f>ROUND('[2]Pop tot et prov'!$S$15*('[2]BUJUMBURA Mairie'!C11/'[2]BUJUMBURA Mairie'!$D$22),0)</f>
        <v>21431</v>
      </c>
      <c r="J61" s="52">
        <f t="shared" si="9"/>
        <v>54501</v>
      </c>
      <c r="K61" s="51">
        <f>ROUND('[2]Pop tot et prov'!$S$16*('[2]BUJUMBURA Mairie'!B11/'[2]BUJUMBURA Mairie'!$D$22),0)</f>
        <v>33912</v>
      </c>
      <c r="L61" s="51">
        <f>ROUND('[2]Pop tot et prov'!$S$16*('[2]BUJUMBURA Mairie'!C11/'[2]BUJUMBURA Mairie'!$D$22),0)</f>
        <v>21977</v>
      </c>
      <c r="M61" s="52">
        <f t="shared" si="10"/>
        <v>55889</v>
      </c>
    </row>
    <row r="62" spans="1:13">
      <c r="A62" s="56" t="s">
        <v>30</v>
      </c>
      <c r="B62" s="51">
        <f>ROUND('[2]Pop tot et prov'!$S$13*('[2]BUJUMBURA Mairie'!B12/'[2]BUJUMBURA Mairie'!$D$22),0)</f>
        <v>25433</v>
      </c>
      <c r="C62" s="51">
        <f>ROUND('[2]Pop tot et prov'!$S$13*('[2]BUJUMBURA Mairie'!C12/'[2]BUJUMBURA Mairie'!$D$22),0)</f>
        <v>15573</v>
      </c>
      <c r="D62" s="51">
        <f t="shared" si="7"/>
        <v>41006</v>
      </c>
      <c r="E62" s="51">
        <f>ROUND('[2]Pop tot et prov'!$S$14*('[2]BUJUMBURA Mairie'!B12/'[2]BUJUMBURA Mairie'!$D$22),0)</f>
        <v>26154</v>
      </c>
      <c r="F62" s="51">
        <f>ROUND('[2]Pop tot et prov'!$S$14*('[2]BUJUMBURA Mairie'!C12/'[2]BUJUMBURA Mairie'!$D$22),0)</f>
        <v>16014</v>
      </c>
      <c r="G62" s="52">
        <f t="shared" si="8"/>
        <v>42168</v>
      </c>
      <c r="H62" s="51">
        <f>ROUND('[2]Pop tot et prov'!$S$15*('[2]BUJUMBURA Mairie'!B12/'[2]BUJUMBURA Mairie'!$D$22),0)</f>
        <v>26858</v>
      </c>
      <c r="I62" s="51">
        <f>ROUND('[2]Pop tot et prov'!$S$15*('[2]BUJUMBURA Mairie'!C12/'[2]BUJUMBURA Mairie'!$D$22),0)</f>
        <v>16446</v>
      </c>
      <c r="J62" s="52">
        <f t="shared" si="9"/>
        <v>43304</v>
      </c>
      <c r="K62" s="51">
        <f>ROUND('[2]Pop tot et prov'!$S$16*('[2]BUJUMBURA Mairie'!B12/'[2]BUJUMBURA Mairie'!$D$22),0)</f>
        <v>27543</v>
      </c>
      <c r="L62" s="51">
        <f>ROUND('[2]Pop tot et prov'!$S$16*('[2]BUJUMBURA Mairie'!C12/'[2]BUJUMBURA Mairie'!$D$22),0)</f>
        <v>16865</v>
      </c>
      <c r="M62" s="52">
        <f t="shared" si="10"/>
        <v>44408</v>
      </c>
    </row>
    <row r="63" spans="1:13">
      <c r="A63" s="56" t="s">
        <v>31</v>
      </c>
      <c r="B63" s="51">
        <f>ROUND('[2]Pop tot et prov'!$S$13*('[2]BUJUMBURA Mairie'!B13/'[2]BUJUMBURA Mairie'!$D$22),0)</f>
        <v>18063</v>
      </c>
      <c r="C63" s="51">
        <f>ROUND('[2]Pop tot et prov'!$S$13*('[2]BUJUMBURA Mairie'!C13/'[2]BUJUMBURA Mairie'!$D$22),0)</f>
        <v>10582</v>
      </c>
      <c r="D63" s="51">
        <f t="shared" si="7"/>
        <v>28645</v>
      </c>
      <c r="E63" s="51">
        <f>ROUND('[2]Pop tot et prov'!$S$14*('[2]BUJUMBURA Mairie'!B13/'[2]BUJUMBURA Mairie'!$D$22),0)</f>
        <v>18575</v>
      </c>
      <c r="F63" s="51">
        <f>ROUND('[2]Pop tot et prov'!$S$14*('[2]BUJUMBURA Mairie'!C13/'[2]BUJUMBURA Mairie'!$D$22),0)</f>
        <v>10882</v>
      </c>
      <c r="G63" s="52">
        <f t="shared" si="8"/>
        <v>29457</v>
      </c>
      <c r="H63" s="51">
        <f>ROUND('[2]Pop tot et prov'!$S$15*('[2]BUJUMBURA Mairie'!B13/'[2]BUJUMBURA Mairie'!$D$22),0)</f>
        <v>19075</v>
      </c>
      <c r="I63" s="51">
        <f>ROUND('[2]Pop tot et prov'!$S$15*('[2]BUJUMBURA Mairie'!C13/'[2]BUJUMBURA Mairie'!$D$22),0)</f>
        <v>11175</v>
      </c>
      <c r="J63" s="52">
        <f t="shared" si="9"/>
        <v>30250</v>
      </c>
      <c r="K63" s="51">
        <f>ROUND('[2]Pop tot et prov'!$S$16*('[2]BUJUMBURA Mairie'!B13/'[2]BUJUMBURA Mairie'!$D$22),0)</f>
        <v>19561</v>
      </c>
      <c r="L63" s="51">
        <f>ROUND('[2]Pop tot et prov'!$S$16*('[2]BUJUMBURA Mairie'!C13/'[2]BUJUMBURA Mairie'!$D$22),0)</f>
        <v>11460</v>
      </c>
      <c r="M63" s="52">
        <f t="shared" si="10"/>
        <v>31021</v>
      </c>
    </row>
    <row r="64" spans="1:13">
      <c r="A64" s="56" t="s">
        <v>32</v>
      </c>
      <c r="B64" s="51">
        <f>ROUND('[2]Pop tot et prov'!$S$13*('[2]BUJUMBURA Mairie'!B14/'[2]BUJUMBURA Mairie'!$D$22),0)</f>
        <v>13300</v>
      </c>
      <c r="C64" s="51">
        <f>ROUND('[2]Pop tot et prov'!$S$13*('[2]BUJUMBURA Mairie'!C14/'[2]BUJUMBURA Mairie'!$D$22),0)</f>
        <v>7616</v>
      </c>
      <c r="D64" s="51">
        <f t="shared" si="7"/>
        <v>20916</v>
      </c>
      <c r="E64" s="51">
        <f>ROUND('[2]Pop tot et prov'!$S$14*('[2]BUJUMBURA Mairie'!B14/'[2]BUJUMBURA Mairie'!$D$22),0)</f>
        <v>13677</v>
      </c>
      <c r="F64" s="51">
        <f>ROUND('[2]Pop tot et prov'!$S$14*('[2]BUJUMBURA Mairie'!C14/'[2]BUJUMBURA Mairie'!$D$22),0)</f>
        <v>7831</v>
      </c>
      <c r="G64" s="52">
        <f t="shared" si="8"/>
        <v>21508</v>
      </c>
      <c r="H64" s="51">
        <f>ROUND('[2]Pop tot et prov'!$S$15*('[2]BUJUMBURA Mairie'!B14/'[2]BUJUMBURA Mairie'!$D$22),0)</f>
        <v>14045</v>
      </c>
      <c r="I64" s="51">
        <f>ROUND('[2]Pop tot et prov'!$S$15*('[2]BUJUMBURA Mairie'!C14/'[2]BUJUMBURA Mairie'!$D$22),0)</f>
        <v>8042</v>
      </c>
      <c r="J64" s="52">
        <f t="shared" si="9"/>
        <v>22087</v>
      </c>
      <c r="K64" s="51">
        <f>ROUND('[2]Pop tot et prov'!$S$16*('[2]BUJUMBURA Mairie'!B14/'[2]BUJUMBURA Mairie'!$D$22),0)</f>
        <v>14403</v>
      </c>
      <c r="L64" s="51">
        <f>ROUND('[2]Pop tot et prov'!$S$16*('[2]BUJUMBURA Mairie'!C14/'[2]BUJUMBURA Mairie'!$D$22),0)</f>
        <v>8247</v>
      </c>
      <c r="M64" s="52">
        <f t="shared" si="10"/>
        <v>22650</v>
      </c>
    </row>
    <row r="65" spans="1:13">
      <c r="A65" s="56" t="s">
        <v>33</v>
      </c>
      <c r="B65" s="51">
        <f>ROUND('[2]Pop tot et prov'!$S$13*('[2]BUJUMBURA Mairie'!B15/'[2]BUJUMBURA Mairie'!$D$22),0)</f>
        <v>9154</v>
      </c>
      <c r="C65" s="51">
        <f>ROUND('[2]Pop tot et prov'!$S$13*('[2]BUJUMBURA Mairie'!C15/'[2]BUJUMBURA Mairie'!$D$22),0)</f>
        <v>5375</v>
      </c>
      <c r="D65" s="51">
        <f t="shared" si="7"/>
        <v>14529</v>
      </c>
      <c r="E65" s="51">
        <f>ROUND('[2]Pop tot et prov'!$S$14*('[2]BUJUMBURA Mairie'!B15/'[2]BUJUMBURA Mairie'!$D$22),0)</f>
        <v>9413</v>
      </c>
      <c r="F65" s="51">
        <f>ROUND('[2]Pop tot et prov'!$S$14*('[2]BUJUMBURA Mairie'!C15/'[2]BUJUMBURA Mairie'!$D$22),0)</f>
        <v>5528</v>
      </c>
      <c r="G65" s="52">
        <f t="shared" si="8"/>
        <v>14941</v>
      </c>
      <c r="H65" s="51">
        <f>ROUND('[2]Pop tot et prov'!$S$15*('[2]BUJUMBURA Mairie'!B15/'[2]BUJUMBURA Mairie'!$D$22),0)</f>
        <v>9667</v>
      </c>
      <c r="I65" s="51">
        <f>ROUND('[2]Pop tot et prov'!$S$15*('[2]BUJUMBURA Mairie'!C15/'[2]BUJUMBURA Mairie'!$D$22),0)</f>
        <v>5677</v>
      </c>
      <c r="J65" s="52">
        <f t="shared" si="9"/>
        <v>15344</v>
      </c>
      <c r="K65" s="51">
        <f>ROUND('[2]Pop tot et prov'!$S$16*('[2]BUJUMBURA Mairie'!B15/'[2]BUJUMBURA Mairie'!$D$22),0)</f>
        <v>9913</v>
      </c>
      <c r="L65" s="51">
        <f>ROUND('[2]Pop tot et prov'!$S$16*('[2]BUJUMBURA Mairie'!C15/'[2]BUJUMBURA Mairie'!$D$22),0)</f>
        <v>5821</v>
      </c>
      <c r="M65" s="52">
        <f t="shared" si="10"/>
        <v>15734</v>
      </c>
    </row>
    <row r="66" spans="1:13">
      <c r="A66" s="56" t="s">
        <v>34</v>
      </c>
      <c r="B66" s="51">
        <f>ROUND('[2]Pop tot et prov'!$S$13*('[2]BUJUMBURA Mairie'!B16/'[2]BUJUMBURA Mairie'!$D$22),0)</f>
        <v>6317</v>
      </c>
      <c r="C66" s="51">
        <f>ROUND('[2]Pop tot et prov'!$S$13*('[2]BUJUMBURA Mairie'!C16/'[2]BUJUMBURA Mairie'!$D$22),0)</f>
        <v>3861</v>
      </c>
      <c r="D66" s="51">
        <f t="shared" si="7"/>
        <v>10178</v>
      </c>
      <c r="E66" s="51">
        <f>ROUND('[2]Pop tot et prov'!$S$14*('[2]BUJUMBURA Mairie'!B16/'[2]BUJUMBURA Mairie'!$D$22),0)</f>
        <v>6496</v>
      </c>
      <c r="F66" s="51">
        <f>ROUND('[2]Pop tot et prov'!$S$14*('[2]BUJUMBURA Mairie'!C16/'[2]BUJUMBURA Mairie'!$D$22),0)</f>
        <v>3970</v>
      </c>
      <c r="G66" s="52">
        <f t="shared" si="8"/>
        <v>10466</v>
      </c>
      <c r="H66" s="51">
        <f>ROUND('[2]Pop tot et prov'!$S$15*('[2]BUJUMBURA Mairie'!B16/'[2]BUJUMBURA Mairie'!$D$22),0)</f>
        <v>6671</v>
      </c>
      <c r="I66" s="51">
        <f>ROUND('[2]Pop tot et prov'!$S$15*('[2]BUJUMBURA Mairie'!C16/'[2]BUJUMBURA Mairie'!$D$22),0)</f>
        <v>4077</v>
      </c>
      <c r="J66" s="52">
        <f t="shared" si="9"/>
        <v>10748</v>
      </c>
      <c r="K66" s="51">
        <f>ROUND('[2]Pop tot et prov'!$S$16*('[2]BUJUMBURA Mairie'!B16/'[2]BUJUMBURA Mairie'!$D$22),0)</f>
        <v>6841</v>
      </c>
      <c r="L66" s="51">
        <f>ROUND('[2]Pop tot et prov'!$S$16*('[2]BUJUMBURA Mairie'!C16/'[2]BUJUMBURA Mairie'!$D$22),0)</f>
        <v>4181</v>
      </c>
      <c r="M66" s="52">
        <f t="shared" si="10"/>
        <v>11022</v>
      </c>
    </row>
    <row r="67" spans="1:13">
      <c r="A67" s="56" t="s">
        <v>35</v>
      </c>
      <c r="B67" s="51">
        <f>ROUND('[2]Pop tot et prov'!$S$13*('[2]BUJUMBURA Mairie'!B17/'[2]BUJUMBURA Mairie'!$D$22),0)</f>
        <v>3944</v>
      </c>
      <c r="C67" s="51">
        <f>ROUND('[2]Pop tot et prov'!$S$13*('[2]BUJUMBURA Mairie'!C17/'[2]BUJUMBURA Mairie'!$D$22),0)</f>
        <v>2708</v>
      </c>
      <c r="D67" s="51">
        <f t="shared" si="7"/>
        <v>6652</v>
      </c>
      <c r="E67" s="51">
        <f>ROUND('[2]Pop tot et prov'!$S$14*('[2]BUJUMBURA Mairie'!B17/'[2]BUJUMBURA Mairie'!$D$22),0)</f>
        <v>4055</v>
      </c>
      <c r="F67" s="51">
        <f>ROUND('[2]Pop tot et prov'!$S$14*('[2]BUJUMBURA Mairie'!C17/'[2]BUJUMBURA Mairie'!$D$22),0)</f>
        <v>2785</v>
      </c>
      <c r="G67" s="52">
        <f t="shared" si="8"/>
        <v>6840</v>
      </c>
      <c r="H67" s="51">
        <f>ROUND('[2]Pop tot et prov'!$S$15*('[2]BUJUMBURA Mairie'!B17/'[2]BUJUMBURA Mairie'!$D$22),0)</f>
        <v>4165</v>
      </c>
      <c r="I67" s="51">
        <f>ROUND('[2]Pop tot et prov'!$S$15*('[2]BUJUMBURA Mairie'!C17/'[2]BUJUMBURA Mairie'!$D$22),0)</f>
        <v>2860</v>
      </c>
      <c r="J67" s="52">
        <f t="shared" si="9"/>
        <v>7025</v>
      </c>
      <c r="K67" s="51">
        <f>ROUND('[2]Pop tot et prov'!$S$16*('[2]BUJUMBURA Mairie'!B17/'[2]BUJUMBURA Mairie'!$D$22),0)</f>
        <v>4271</v>
      </c>
      <c r="L67" s="51">
        <f>ROUND('[2]Pop tot et prov'!$S$16*('[2]BUJUMBURA Mairie'!C17/'[2]BUJUMBURA Mairie'!$D$22),0)</f>
        <v>2933</v>
      </c>
      <c r="M67" s="52">
        <f t="shared" si="10"/>
        <v>7204</v>
      </c>
    </row>
    <row r="68" spans="1:13">
      <c r="A68" s="56" t="s">
        <v>36</v>
      </c>
      <c r="B68" s="51">
        <f>ROUND('[2]Pop tot et prov'!$S$13*('[2]BUJUMBURA Mairie'!B18/'[2]BUJUMBURA Mairie'!$D$22),0)</f>
        <v>2449</v>
      </c>
      <c r="C68" s="51">
        <f>ROUND('[2]Pop tot et prov'!$S$13*('[2]BUJUMBURA Mairie'!C18/'[2]BUJUMBURA Mairie'!$D$22),0)</f>
        <v>1920</v>
      </c>
      <c r="D68" s="51">
        <f t="shared" si="7"/>
        <v>4369</v>
      </c>
      <c r="E68" s="51">
        <f>ROUND('[2]Pop tot et prov'!$S$14*('[2]BUJUMBURA Mairie'!B18/'[2]BUJUMBURA Mairie'!$D$22),0)</f>
        <v>2518</v>
      </c>
      <c r="F68" s="51">
        <f>ROUND('[2]Pop tot et prov'!$S$14*('[2]BUJUMBURA Mairie'!C18/'[2]BUJUMBURA Mairie'!$D$22),0)</f>
        <v>1975</v>
      </c>
      <c r="G68" s="52">
        <f t="shared" si="8"/>
        <v>4493</v>
      </c>
      <c r="H68" s="51">
        <f>ROUND('[2]Pop tot et prov'!$S$15*('[2]BUJUMBURA Mairie'!B18/'[2]BUJUMBURA Mairie'!$D$22),0)</f>
        <v>2586</v>
      </c>
      <c r="I68" s="51">
        <f>ROUND('[2]Pop tot et prov'!$S$15*('[2]BUJUMBURA Mairie'!C18/'[2]BUJUMBURA Mairie'!$D$22),0)</f>
        <v>2028</v>
      </c>
      <c r="J68" s="52">
        <f t="shared" si="9"/>
        <v>4614</v>
      </c>
      <c r="K68" s="51">
        <f>ROUND('[2]Pop tot et prov'!$S$16*('[2]BUJUMBURA Mairie'!B18/'[2]BUJUMBURA Mairie'!$D$22),0)</f>
        <v>2652</v>
      </c>
      <c r="L68" s="51">
        <f>ROUND('[2]Pop tot et prov'!$S$16*('[2]BUJUMBURA Mairie'!C18/'[2]BUJUMBURA Mairie'!$D$22),0)</f>
        <v>2080</v>
      </c>
      <c r="M68" s="52">
        <f t="shared" si="10"/>
        <v>4732</v>
      </c>
    </row>
    <row r="69" spans="1:13">
      <c r="A69" s="56" t="s">
        <v>37</v>
      </c>
      <c r="B69" s="51">
        <f>ROUND('[2]Pop tot et prov'!$S$13*('[2]BUJUMBURA Mairie'!B19/'[2]BUJUMBURA Mairie'!$D$22),0)</f>
        <v>1341</v>
      </c>
      <c r="C69" s="51">
        <f>ROUND('[2]Pop tot et prov'!$S$13*('[2]BUJUMBURA Mairie'!C19/'[2]BUJUMBURA Mairie'!$D$22),0)</f>
        <v>1315</v>
      </c>
      <c r="D69" s="51">
        <f t="shared" si="7"/>
        <v>2656</v>
      </c>
      <c r="E69" s="51">
        <f>ROUND('[2]Pop tot et prov'!$S$14*('[2]BUJUMBURA Mairie'!B19/'[2]BUJUMBURA Mairie'!$D$22),0)</f>
        <v>1379</v>
      </c>
      <c r="F69" s="51">
        <f>ROUND('[2]Pop tot et prov'!$S$14*('[2]BUJUMBURA Mairie'!C19/'[2]BUJUMBURA Mairie'!$D$22),0)</f>
        <v>1352</v>
      </c>
      <c r="G69" s="52">
        <f t="shared" si="8"/>
        <v>2731</v>
      </c>
      <c r="H69" s="51">
        <f>ROUND('[2]Pop tot et prov'!$S$15*('[2]BUJUMBURA Mairie'!B19/'[2]BUJUMBURA Mairie'!$D$22),0)</f>
        <v>1416</v>
      </c>
      <c r="I69" s="51">
        <f>ROUND('[2]Pop tot et prov'!$S$15*('[2]BUJUMBURA Mairie'!C19/'[2]BUJUMBURA Mairie'!$D$22),0)</f>
        <v>1389</v>
      </c>
      <c r="J69" s="52">
        <f t="shared" si="9"/>
        <v>2805</v>
      </c>
      <c r="K69" s="51">
        <f>ROUND('[2]Pop tot et prov'!$S$16*('[2]BUJUMBURA Mairie'!B19/'[2]BUJUMBURA Mairie'!$D$22),0)</f>
        <v>1453</v>
      </c>
      <c r="L69" s="51">
        <f>ROUND('[2]Pop tot et prov'!$S$16*('[2]BUJUMBURA Mairie'!C19/'[2]BUJUMBURA Mairie'!$D$22),0)</f>
        <v>1424</v>
      </c>
      <c r="M69" s="52">
        <f t="shared" si="10"/>
        <v>2877</v>
      </c>
    </row>
    <row r="70" spans="1:13">
      <c r="A70" s="56" t="s">
        <v>38</v>
      </c>
      <c r="B70" s="51">
        <f>ROUND('[2]Pop tot et prov'!$S$13*('[2]BUJUMBURA Mairie'!B20/'[2]BUJUMBURA Mairie'!$D$22),0)</f>
        <v>622</v>
      </c>
      <c r="C70" s="51">
        <f>ROUND('[2]Pop tot et prov'!$S$13*('[2]BUJUMBURA Mairie'!C20/'[2]BUJUMBURA Mairie'!$D$22),0)</f>
        <v>892</v>
      </c>
      <c r="D70" s="51">
        <f t="shared" si="7"/>
        <v>1514</v>
      </c>
      <c r="E70" s="51">
        <f>ROUND('[2]Pop tot et prov'!$S$14*('[2]BUJUMBURA Mairie'!B20/'[2]BUJUMBURA Mairie'!$D$22),0)</f>
        <v>639</v>
      </c>
      <c r="F70" s="51">
        <f>ROUND('[2]Pop tot et prov'!$S$14*('[2]BUJUMBURA Mairie'!C20/'[2]BUJUMBURA Mairie'!$D$22),0)</f>
        <v>917</v>
      </c>
      <c r="G70" s="52">
        <f t="shared" si="8"/>
        <v>1556</v>
      </c>
      <c r="H70" s="51">
        <f>ROUND('[2]Pop tot et prov'!$S$15*('[2]BUJUMBURA Mairie'!B20/'[2]BUJUMBURA Mairie'!$D$22),0)</f>
        <v>657</v>
      </c>
      <c r="I70" s="51">
        <f>ROUND('[2]Pop tot et prov'!$S$15*('[2]BUJUMBURA Mairie'!C20/'[2]BUJUMBURA Mairie'!$D$22),0)</f>
        <v>942</v>
      </c>
      <c r="J70" s="52">
        <f t="shared" si="9"/>
        <v>1599</v>
      </c>
      <c r="K70" s="51">
        <f>ROUND('[2]Pop tot et prov'!$S$16*('[2]BUJUMBURA Mairie'!B20/'[2]BUJUMBURA Mairie'!$D$22),0)</f>
        <v>673</v>
      </c>
      <c r="L70" s="51">
        <f>ROUND('[2]Pop tot et prov'!$S$16*('[2]BUJUMBURA Mairie'!C20/'[2]BUJUMBURA Mairie'!$D$22),0)</f>
        <v>966</v>
      </c>
      <c r="M70" s="52">
        <f t="shared" si="10"/>
        <v>1639</v>
      </c>
    </row>
    <row r="71" spans="1:13">
      <c r="A71" s="56" t="s">
        <v>39</v>
      </c>
      <c r="B71" s="51">
        <f>ROUND('[2]Pop tot et prov'!$S$13*('[2]BUJUMBURA Mairie'!B21/'[2]BUJUMBURA Mairie'!$D$22),0)</f>
        <v>1022</v>
      </c>
      <c r="C71" s="51">
        <f>ROUND('[2]Pop tot et prov'!$S$13*('[2]BUJUMBURA Mairie'!C21/'[2]BUJUMBURA Mairie'!$D$22),0)</f>
        <v>1176</v>
      </c>
      <c r="D71" s="51">
        <f t="shared" si="7"/>
        <v>2198</v>
      </c>
      <c r="E71" s="51">
        <f>ROUND('[2]Pop tot et prov'!$S$14*('[2]BUJUMBURA Mairie'!B21/'[2]BUJUMBURA Mairie'!$D$22),0)</f>
        <v>1051</v>
      </c>
      <c r="F71" s="51">
        <f>ROUND('[2]Pop tot et prov'!$S$14*('[2]BUJUMBURA Mairie'!C21/'[2]BUJUMBURA Mairie'!$D$22),0)</f>
        <v>1209</v>
      </c>
      <c r="G71" s="52">
        <f t="shared" si="8"/>
        <v>2260</v>
      </c>
      <c r="H71" s="51">
        <f>ROUND('[2]Pop tot et prov'!$S$15*('[2]BUJUMBURA Mairie'!B21/'[2]BUJUMBURA Mairie'!$D$22),0)</f>
        <v>1080</v>
      </c>
      <c r="I71" s="51">
        <f>ROUND('[2]Pop tot et prov'!$S$15*('[2]BUJUMBURA Mairie'!C21/'[2]BUJUMBURA Mairie'!$D$22),0)</f>
        <v>1241</v>
      </c>
      <c r="J71" s="52">
        <f t="shared" si="9"/>
        <v>2321</v>
      </c>
      <c r="K71" s="51">
        <f>ROUND('[2]Pop tot et prov'!$S$16*('[2]BUJUMBURA Mairie'!B21/'[2]BUJUMBURA Mairie'!$D$22),0)</f>
        <v>1107</v>
      </c>
      <c r="L71" s="51">
        <f>ROUND('[2]Pop tot et prov'!$S$16*('[2]BUJUMBURA Mairie'!C21/'[2]BUJUMBURA Mairie'!$D$22),0)</f>
        <v>1273</v>
      </c>
      <c r="M71" s="52">
        <f t="shared" si="10"/>
        <v>2380</v>
      </c>
    </row>
    <row r="72" spans="1:13">
      <c r="A72" s="49" t="s">
        <v>20</v>
      </c>
      <c r="B72" s="51">
        <f>SUM(B55:B71)</f>
        <v>345342</v>
      </c>
      <c r="C72" s="51">
        <f>SUM(C55:C71)</f>
        <v>279048</v>
      </c>
      <c r="D72" s="51">
        <f>SUM(D55:D71)</f>
        <v>624390</v>
      </c>
      <c r="E72" s="51">
        <f>SUM(E55:E71)</f>
        <v>355123</v>
      </c>
      <c r="F72" s="55">
        <f>SUM(F55:F71)</f>
        <v>286951</v>
      </c>
      <c r="G72" s="52">
        <f t="shared" si="8"/>
        <v>642074</v>
      </c>
      <c r="H72" s="51">
        <f>SUM(H55:H71)</f>
        <v>364692</v>
      </c>
      <c r="I72" s="55">
        <f>SUM(I55:I71)</f>
        <v>294684</v>
      </c>
      <c r="J72" s="52">
        <f t="shared" si="9"/>
        <v>659376</v>
      </c>
      <c r="K72" s="51">
        <f>SUM(K55:K71)</f>
        <v>373983</v>
      </c>
      <c r="L72" s="55">
        <f>SUM(L55:L71)</f>
        <v>302192</v>
      </c>
      <c r="M72" s="52">
        <f t="shared" si="10"/>
        <v>676175</v>
      </c>
    </row>
    <row r="73" spans="1:13">
      <c r="A73" s="24"/>
      <c r="B73" s="8"/>
      <c r="C73" s="8"/>
      <c r="D73" s="8"/>
      <c r="E73" s="8"/>
      <c r="F73" s="8"/>
      <c r="G73" s="8"/>
      <c r="H73" s="8"/>
      <c r="I73" s="8"/>
      <c r="J73" s="8"/>
    </row>
    <row r="74" spans="1:13">
      <c r="A74" s="116" t="s">
        <v>21</v>
      </c>
      <c r="B74" s="117">
        <v>2020</v>
      </c>
      <c r="C74" s="117"/>
      <c r="D74" s="117"/>
      <c r="E74" s="108">
        <v>2021</v>
      </c>
      <c r="F74" s="108"/>
      <c r="G74" s="108"/>
      <c r="H74" s="108">
        <v>2022</v>
      </c>
      <c r="I74" s="108"/>
      <c r="J74" s="108"/>
      <c r="K74" s="117">
        <v>2023</v>
      </c>
      <c r="L74" s="117"/>
      <c r="M74" s="117"/>
    </row>
    <row r="75" spans="1:13">
      <c r="A75" s="116"/>
      <c r="B75" s="80" t="s">
        <v>57</v>
      </c>
      <c r="C75" s="80" t="s">
        <v>58</v>
      </c>
      <c r="D75" s="80" t="s">
        <v>59</v>
      </c>
      <c r="E75" s="80" t="s">
        <v>57</v>
      </c>
      <c r="F75" s="80" t="s">
        <v>58</v>
      </c>
      <c r="G75" s="80" t="s">
        <v>59</v>
      </c>
      <c r="H75" s="80" t="s">
        <v>57</v>
      </c>
      <c r="I75" s="80" t="s">
        <v>58</v>
      </c>
      <c r="J75" s="80" t="s">
        <v>59</v>
      </c>
      <c r="K75" s="80" t="s">
        <v>57</v>
      </c>
      <c r="L75" s="80" t="s">
        <v>58</v>
      </c>
      <c r="M75" s="80" t="s">
        <v>59</v>
      </c>
    </row>
    <row r="76" spans="1:13">
      <c r="A76" s="56" t="s">
        <v>23</v>
      </c>
      <c r="B76" s="51">
        <f>ROUND('[2]Pop tot et prov'!$S$17*('[2]BUJUMBURA Mairie'!B5/'[2]BUJUMBURA Mairie'!$D$22),0)</f>
        <v>43574</v>
      </c>
      <c r="C76" s="51">
        <f>ROUND('[2]Pop tot et prov'!$S$17*('[2]BUJUMBURA Mairie'!C5/'[2]BUJUMBURA Mairie'!$D$22),0)</f>
        <v>45377</v>
      </c>
      <c r="D76" s="52">
        <f t="shared" ref="D76:D93" si="11">SUM(B76:C76)</f>
        <v>88951</v>
      </c>
      <c r="E76" s="51">
        <f>ROUND('[2]Pop tot et prov'!$S$18*('[2]BUJUMBURA Mairie'!B5/'[2]BUJUMBURA Mairie'!$D$22),0)</f>
        <v>44548</v>
      </c>
      <c r="F76" s="51">
        <f>ROUND('[2]Pop tot et prov'!$S$18*('[2]BUJUMBURA Mairie'!C5/'[2]BUJUMBURA Mairie'!$D$22),0)</f>
        <v>46391</v>
      </c>
      <c r="G76" s="52">
        <f t="shared" ref="G76:G93" si="12">SUM(E76:F76)</f>
        <v>90939</v>
      </c>
      <c r="H76" s="51">
        <f>ROUND('[2]Pop tot et prov'!$S$19*('[2]BUJUMBURA Mairie'!B5/'[2]BUJUMBURA Mairie'!$D$22),0)</f>
        <v>45470</v>
      </c>
      <c r="I76" s="51">
        <f>ROUND('[2]Pop tot et prov'!$S$19*('[2]BUJUMBURA Mairie'!C5/'[2]BUJUMBURA Mairie'!$D$22),0)</f>
        <v>47352</v>
      </c>
      <c r="J76" s="52">
        <f t="shared" ref="J76:J93" si="13">SUM(H76:I76)</f>
        <v>92822</v>
      </c>
      <c r="K76" s="51">
        <f>ROUND('[2]Pop tot et prov'!$S$20*('[2]BUJUMBURA Mairie'!B5/'[2]BUJUMBURA Mairie'!$D$22),0)</f>
        <v>46337</v>
      </c>
      <c r="L76" s="51">
        <f>ROUND('[2]Pop tot et prov'!$S$20*('[2]BUJUMBURA Mairie'!C5/'[2]BUJUMBURA Mairie'!$D$22),0)</f>
        <v>48254</v>
      </c>
      <c r="M76" s="52">
        <f t="shared" ref="M76:M93" si="14">SUM(K76:L76)</f>
        <v>94591</v>
      </c>
    </row>
    <row r="77" spans="1:13">
      <c r="A77" s="56" t="s">
        <v>24</v>
      </c>
      <c r="B77" s="51">
        <f>ROUND('[2]Pop tot et prov'!$S$17*('[2]BUJUMBURA Mairie'!B6/'[2]BUJUMBURA Mairie'!$D$22),0)</f>
        <v>43324</v>
      </c>
      <c r="C77" s="51">
        <f>ROUND('[2]Pop tot et prov'!$S$17*('[2]BUJUMBURA Mairie'!C6/'[2]BUJUMBURA Mairie'!$D$22),0)</f>
        <v>43214</v>
      </c>
      <c r="D77" s="52">
        <f t="shared" si="11"/>
        <v>86538</v>
      </c>
      <c r="E77" s="51">
        <f>ROUND('[2]Pop tot et prov'!$S$18*('[2]BUJUMBURA Mairie'!B6/'[2]BUJUMBURA Mairie'!$D$22),0)</f>
        <v>44293</v>
      </c>
      <c r="F77" s="51">
        <f>ROUND('[2]Pop tot et prov'!$S$18*('[2]BUJUMBURA Mairie'!C6/'[2]BUJUMBURA Mairie'!$D$22),0)</f>
        <v>44180</v>
      </c>
      <c r="G77" s="52">
        <f t="shared" si="12"/>
        <v>88473</v>
      </c>
      <c r="H77" s="51">
        <f>ROUND('[2]Pop tot et prov'!$S$19*('[2]BUJUMBURA Mairie'!B6/'[2]BUJUMBURA Mairie'!$D$22),0)</f>
        <v>45210</v>
      </c>
      <c r="I77" s="51">
        <f>ROUND('[2]Pop tot et prov'!$S$19*('[2]BUJUMBURA Mairie'!C6/'[2]BUJUMBURA Mairie'!$D$22),0)</f>
        <v>45095</v>
      </c>
      <c r="J77" s="52">
        <f t="shared" si="13"/>
        <v>90305</v>
      </c>
      <c r="K77" s="51">
        <f>ROUND('[2]Pop tot et prov'!$S$20*('[2]BUJUMBURA Mairie'!B6/'[2]BUJUMBURA Mairie'!$D$22),0)</f>
        <v>46071</v>
      </c>
      <c r="L77" s="51">
        <f>ROUND('[2]Pop tot et prov'!$S$20*('[2]BUJUMBURA Mairie'!C6/'[2]BUJUMBURA Mairie'!$D$22),0)</f>
        <v>45954</v>
      </c>
      <c r="M77" s="52">
        <f t="shared" si="14"/>
        <v>92025</v>
      </c>
    </row>
    <row r="78" spans="1:13">
      <c r="A78" s="56" t="s">
        <v>25</v>
      </c>
      <c r="B78" s="51">
        <f>ROUND('[2]Pop tot et prov'!$S$17*('[2]BUJUMBURA Mairie'!B7/'[2]BUJUMBURA Mairie'!$D$22),0)</f>
        <v>43075</v>
      </c>
      <c r="C78" s="51">
        <f>ROUND('[2]Pop tot et prov'!$S$17*('[2]BUJUMBURA Mairie'!C7/'[2]BUJUMBURA Mairie'!$D$22),0)</f>
        <v>40856</v>
      </c>
      <c r="D78" s="52">
        <f t="shared" si="11"/>
        <v>83931</v>
      </c>
      <c r="E78" s="51">
        <f>ROUND('[2]Pop tot et prov'!$S$18*('[2]BUJUMBURA Mairie'!B7/'[2]BUJUMBURA Mairie'!$D$22),0)</f>
        <v>44037</v>
      </c>
      <c r="F78" s="51">
        <f>ROUND('[2]Pop tot et prov'!$S$18*('[2]BUJUMBURA Mairie'!C7/'[2]BUJUMBURA Mairie'!$D$22),0)</f>
        <v>41769</v>
      </c>
      <c r="G78" s="52">
        <f t="shared" si="12"/>
        <v>85806</v>
      </c>
      <c r="H78" s="51">
        <f>ROUND('[2]Pop tot et prov'!$S$19*('[2]BUJUMBURA Mairie'!B7/'[2]BUJUMBURA Mairie'!$D$22),0)</f>
        <v>44949</v>
      </c>
      <c r="I78" s="51">
        <f>ROUND('[2]Pop tot et prov'!$S$19*('[2]BUJUMBURA Mairie'!C7/'[2]BUJUMBURA Mairie'!$D$22),0)</f>
        <v>42634</v>
      </c>
      <c r="J78" s="52">
        <f t="shared" si="13"/>
        <v>87583</v>
      </c>
      <c r="K78" s="51">
        <f>ROUND('[2]Pop tot et prov'!$S$20*('[2]BUJUMBURA Mairie'!B7/'[2]BUJUMBURA Mairie'!$D$22),0)</f>
        <v>45806</v>
      </c>
      <c r="L78" s="51">
        <f>ROUND('[2]Pop tot et prov'!$S$20*('[2]BUJUMBURA Mairie'!C7/'[2]BUJUMBURA Mairie'!$D$22),0)</f>
        <v>43446</v>
      </c>
      <c r="M78" s="52">
        <f t="shared" si="14"/>
        <v>89252</v>
      </c>
    </row>
    <row r="79" spans="1:13">
      <c r="A79" s="56" t="s">
        <v>26</v>
      </c>
      <c r="B79" s="51">
        <f>ROUND('[2]Pop tot et prov'!$S$17*('[2]BUJUMBURA Mairie'!B8/'[2]BUJUMBURA Mairie'!$D$22),0)</f>
        <v>42823</v>
      </c>
      <c r="C79" s="51">
        <f>ROUND('[2]Pop tot et prov'!$S$17*('[2]BUJUMBURA Mairie'!C8/'[2]BUJUMBURA Mairie'!$D$22),0)</f>
        <v>37509</v>
      </c>
      <c r="D79" s="52">
        <f t="shared" si="11"/>
        <v>80332</v>
      </c>
      <c r="E79" s="51">
        <f>ROUND('[2]Pop tot et prov'!$S$18*('[2]BUJUMBURA Mairie'!B8/'[2]BUJUMBURA Mairie'!$D$22),0)</f>
        <v>43780</v>
      </c>
      <c r="F79" s="51">
        <f>ROUND('[2]Pop tot et prov'!$S$18*('[2]BUJUMBURA Mairie'!C8/'[2]BUJUMBURA Mairie'!$D$22),0)</f>
        <v>38347</v>
      </c>
      <c r="G79" s="52">
        <f t="shared" si="12"/>
        <v>82127</v>
      </c>
      <c r="H79" s="51">
        <f>ROUND('[2]Pop tot et prov'!$S$19*('[2]BUJUMBURA Mairie'!B8/'[2]BUJUMBURA Mairie'!$D$22),0)</f>
        <v>44687</v>
      </c>
      <c r="I79" s="51">
        <f>ROUND('[2]Pop tot et prov'!$S$19*('[2]BUJUMBURA Mairie'!C8/'[2]BUJUMBURA Mairie'!$D$22),0)</f>
        <v>39141</v>
      </c>
      <c r="J79" s="52">
        <f t="shared" si="13"/>
        <v>83828</v>
      </c>
      <c r="K79" s="51">
        <f>ROUND('[2]Pop tot et prov'!$S$20*('[2]BUJUMBURA Mairie'!B8/'[2]BUJUMBURA Mairie'!$D$22),0)</f>
        <v>45538</v>
      </c>
      <c r="L79" s="51">
        <f>ROUND('[2]Pop tot et prov'!$S$20*('[2]BUJUMBURA Mairie'!C8/'[2]BUJUMBURA Mairie'!$D$22),0)</f>
        <v>39887</v>
      </c>
      <c r="M79" s="52">
        <f t="shared" si="14"/>
        <v>85425</v>
      </c>
    </row>
    <row r="80" spans="1:13">
      <c r="A80" s="56" t="s">
        <v>27</v>
      </c>
      <c r="B80" s="51">
        <f>ROUND('[2]Pop tot et prov'!$S$17*('[2]BUJUMBURA Mairie'!B9/'[2]BUJUMBURA Mairie'!$D$22),0)</f>
        <v>44314</v>
      </c>
      <c r="C80" s="51">
        <f>ROUND('[2]Pop tot et prov'!$S$17*('[2]BUJUMBURA Mairie'!C9/'[2]BUJUMBURA Mairie'!$D$22),0)</f>
        <v>34290</v>
      </c>
      <c r="D80" s="52">
        <f t="shared" si="11"/>
        <v>78604</v>
      </c>
      <c r="E80" s="51">
        <f>ROUND('[2]Pop tot et prov'!$S$18*('[2]BUJUMBURA Mairie'!B9/'[2]BUJUMBURA Mairie'!$D$22),0)</f>
        <v>45304</v>
      </c>
      <c r="F80" s="51">
        <f>ROUND('[2]Pop tot et prov'!$S$18*('[2]BUJUMBURA Mairie'!C9/'[2]BUJUMBURA Mairie'!$D$22),0)</f>
        <v>35057</v>
      </c>
      <c r="G80" s="52">
        <f t="shared" si="12"/>
        <v>80361</v>
      </c>
      <c r="H80" s="51">
        <f>ROUND('[2]Pop tot et prov'!$S$19*('[2]BUJUMBURA Mairie'!B9/'[2]BUJUMBURA Mairie'!$D$22),0)</f>
        <v>46243</v>
      </c>
      <c r="I80" s="51">
        <f>ROUND('[2]Pop tot et prov'!$S$19*('[2]BUJUMBURA Mairie'!C9/'[2]BUJUMBURA Mairie'!$D$22),0)</f>
        <v>35783</v>
      </c>
      <c r="J80" s="52">
        <f t="shared" si="13"/>
        <v>82026</v>
      </c>
      <c r="K80" s="51">
        <f>ROUND('[2]Pop tot et prov'!$S$20*('[2]BUJUMBURA Mairie'!B9/'[2]BUJUMBURA Mairie'!$D$22),0)</f>
        <v>47124</v>
      </c>
      <c r="L80" s="51">
        <f>ROUND('[2]Pop tot et prov'!$S$20*('[2]BUJUMBURA Mairie'!C9/'[2]BUJUMBURA Mairie'!$D$22),0)</f>
        <v>36465</v>
      </c>
      <c r="M80" s="52">
        <f t="shared" si="14"/>
        <v>83589</v>
      </c>
    </row>
    <row r="81" spans="1:13">
      <c r="A81" s="56" t="s">
        <v>28</v>
      </c>
      <c r="B81" s="51">
        <f>ROUND('[2]Pop tot et prov'!$S$17*('[2]BUJUMBURA Mairie'!B10/'[2]BUJUMBURA Mairie'!$D$22),0)</f>
        <v>40570</v>
      </c>
      <c r="C81" s="51">
        <f>ROUND('[2]Pop tot et prov'!$S$17*('[2]BUJUMBURA Mairie'!C10/'[2]BUJUMBURA Mairie'!$D$22),0)</f>
        <v>29104</v>
      </c>
      <c r="D81" s="52">
        <f t="shared" si="11"/>
        <v>69674</v>
      </c>
      <c r="E81" s="51">
        <f>ROUND('[2]Pop tot et prov'!$S$18*('[2]BUJUMBURA Mairie'!B10/'[2]BUJUMBURA Mairie'!$D$22),0)</f>
        <v>41477</v>
      </c>
      <c r="F81" s="51">
        <f>ROUND('[2]Pop tot et prov'!$S$18*('[2]BUJUMBURA Mairie'!C10/'[2]BUJUMBURA Mairie'!$D$22),0)</f>
        <v>29755</v>
      </c>
      <c r="G81" s="52">
        <f t="shared" si="12"/>
        <v>71232</v>
      </c>
      <c r="H81" s="51">
        <f>ROUND('[2]Pop tot et prov'!$S$19*('[2]BUJUMBURA Mairie'!B10/'[2]BUJUMBURA Mairie'!$D$22),0)</f>
        <v>42336</v>
      </c>
      <c r="I81" s="51">
        <f>ROUND('[2]Pop tot et prov'!$S$19*('[2]BUJUMBURA Mairie'!C10/'[2]BUJUMBURA Mairie'!$D$22),0)</f>
        <v>30371</v>
      </c>
      <c r="J81" s="52">
        <f t="shared" si="13"/>
        <v>72707</v>
      </c>
      <c r="K81" s="51">
        <f>ROUND('[2]Pop tot et prov'!$S$20*('[2]BUJUMBURA Mairie'!B10/'[2]BUJUMBURA Mairie'!$D$22),0)</f>
        <v>43142</v>
      </c>
      <c r="L81" s="51">
        <f>ROUND('[2]Pop tot et prov'!$S$20*('[2]BUJUMBURA Mairie'!C10/'[2]BUJUMBURA Mairie'!$D$22),0)</f>
        <v>30950</v>
      </c>
      <c r="M81" s="52">
        <f t="shared" si="14"/>
        <v>74092</v>
      </c>
    </row>
    <row r="82" spans="1:13">
      <c r="A82" s="56" t="s">
        <v>29</v>
      </c>
      <c r="B82" s="51">
        <f>ROUND('[2]Pop tot et prov'!$S$17*('[2]BUJUMBURA Mairie'!B11/'[2]BUJUMBURA Mairie'!$D$22),0)</f>
        <v>34724</v>
      </c>
      <c r="C82" s="51">
        <f>ROUND('[2]Pop tot et prov'!$S$17*('[2]BUJUMBURA Mairie'!C11/'[2]BUJUMBURA Mairie'!$D$22),0)</f>
        <v>22503</v>
      </c>
      <c r="D82" s="52">
        <f t="shared" si="11"/>
        <v>57227</v>
      </c>
      <c r="E82" s="51">
        <f>ROUND('[2]Pop tot et prov'!$S$18*('[2]BUJUMBURA Mairie'!B11/'[2]BUJUMBURA Mairie'!$D$22),0)</f>
        <v>35500</v>
      </c>
      <c r="F82" s="51">
        <f>ROUND('[2]Pop tot et prov'!$S$18*('[2]BUJUMBURA Mairie'!C11/'[2]BUJUMBURA Mairie'!$D$22),0)</f>
        <v>23006</v>
      </c>
      <c r="G82" s="52">
        <f t="shared" si="12"/>
        <v>58506</v>
      </c>
      <c r="H82" s="51">
        <f>ROUND('[2]Pop tot et prov'!$S$19*('[2]BUJUMBURA Mairie'!B11/'[2]BUJUMBURA Mairie'!$D$22),0)</f>
        <v>36236</v>
      </c>
      <c r="I82" s="51">
        <f>ROUND('[2]Pop tot et prov'!$S$19*('[2]BUJUMBURA Mairie'!C11/'[2]BUJUMBURA Mairie'!$D$22),0)</f>
        <v>23483</v>
      </c>
      <c r="J82" s="52">
        <f t="shared" si="13"/>
        <v>59719</v>
      </c>
      <c r="K82" s="51">
        <f>ROUND('[2]Pop tot et prov'!$S$20*('[2]BUJUMBURA Mairie'!B11/'[2]BUJUMBURA Mairie'!$D$22),0)</f>
        <v>36926</v>
      </c>
      <c r="L82" s="51">
        <f>ROUND('[2]Pop tot et prov'!$S$20*('[2]BUJUMBURA Mairie'!C11/'[2]BUJUMBURA Mairie'!$D$22),0)</f>
        <v>23930</v>
      </c>
      <c r="M82" s="52">
        <f t="shared" si="14"/>
        <v>60856</v>
      </c>
    </row>
    <row r="83" spans="1:13">
      <c r="A83" s="56" t="s">
        <v>30</v>
      </c>
      <c r="B83" s="51">
        <f>ROUND('[2]Pop tot et prov'!$S$17*('[2]BUJUMBURA Mairie'!B12/'[2]BUJUMBURA Mairie'!$D$22),0)</f>
        <v>28202</v>
      </c>
      <c r="C83" s="51">
        <f>ROUND('[2]Pop tot et prov'!$S$17*('[2]BUJUMBURA Mairie'!C12/'[2]BUJUMBURA Mairie'!$D$22),0)</f>
        <v>17269</v>
      </c>
      <c r="D83" s="52">
        <f t="shared" si="11"/>
        <v>45471</v>
      </c>
      <c r="E83" s="51">
        <f>ROUND('[2]Pop tot et prov'!$S$18*('[2]BUJUMBURA Mairie'!B12/'[2]BUJUMBURA Mairie'!$D$22),0)</f>
        <v>28832</v>
      </c>
      <c r="F83" s="51">
        <f>ROUND('[2]Pop tot et prov'!$S$18*('[2]BUJUMBURA Mairie'!C12/'[2]BUJUMBURA Mairie'!$D$22),0)</f>
        <v>17654</v>
      </c>
      <c r="G83" s="52">
        <f t="shared" si="12"/>
        <v>46486</v>
      </c>
      <c r="H83" s="51">
        <f>ROUND('[2]Pop tot et prov'!$S$19*('[2]BUJUMBURA Mairie'!B12/'[2]BUJUMBURA Mairie'!$D$22),0)</f>
        <v>29429</v>
      </c>
      <c r="I83" s="51">
        <f>ROUND('[2]Pop tot et prov'!$S$19*('[2]BUJUMBURA Mairie'!C12/'[2]BUJUMBURA Mairie'!$D$22),0)</f>
        <v>18020</v>
      </c>
      <c r="J83" s="52">
        <f t="shared" si="13"/>
        <v>47449</v>
      </c>
      <c r="K83" s="51">
        <f>ROUND('[2]Pop tot et prov'!$S$20*('[2]BUJUMBURA Mairie'!B12/'[2]BUJUMBURA Mairie'!$D$22),0)</f>
        <v>29990</v>
      </c>
      <c r="L83" s="51">
        <f>ROUND('[2]Pop tot et prov'!$S$20*('[2]BUJUMBURA Mairie'!C12/'[2]BUJUMBURA Mairie'!$D$22),0)</f>
        <v>18363</v>
      </c>
      <c r="M83" s="52">
        <f t="shared" si="14"/>
        <v>48353</v>
      </c>
    </row>
    <row r="84" spans="1:13">
      <c r="A84" s="56" t="s">
        <v>31</v>
      </c>
      <c r="B84" s="51">
        <f>ROUND('[2]Pop tot et prov'!$S$17*('[2]BUJUMBURA Mairie'!B13/'[2]BUJUMBURA Mairie'!$D$22),0)</f>
        <v>20030</v>
      </c>
      <c r="C84" s="51">
        <f>ROUND('[2]Pop tot et prov'!$S$17*('[2]BUJUMBURA Mairie'!C13/'[2]BUJUMBURA Mairie'!$D$22),0)</f>
        <v>11734</v>
      </c>
      <c r="D84" s="52">
        <f t="shared" si="11"/>
        <v>31764</v>
      </c>
      <c r="E84" s="51">
        <f>ROUND('[2]Pop tot et prov'!$S$18*('[2]BUJUMBURA Mairie'!B13/'[2]BUJUMBURA Mairie'!$D$22),0)</f>
        <v>20477</v>
      </c>
      <c r="F84" s="51">
        <f>ROUND('[2]Pop tot et prov'!$S$18*('[2]BUJUMBURA Mairie'!C13/'[2]BUJUMBURA Mairie'!$D$22),0)</f>
        <v>11997</v>
      </c>
      <c r="G84" s="52">
        <f t="shared" si="12"/>
        <v>32474</v>
      </c>
      <c r="H84" s="51">
        <f>ROUND('[2]Pop tot et prov'!$S$19*('[2]BUJUMBURA Mairie'!B13/'[2]BUJUMBURA Mairie'!$D$22),0)</f>
        <v>20902</v>
      </c>
      <c r="I84" s="51">
        <f>ROUND('[2]Pop tot et prov'!$S$19*('[2]BUJUMBURA Mairie'!C13/'[2]BUJUMBURA Mairie'!$D$22),0)</f>
        <v>12245</v>
      </c>
      <c r="J84" s="52">
        <f t="shared" si="13"/>
        <v>33147</v>
      </c>
      <c r="K84" s="51">
        <f>ROUND('[2]Pop tot et prov'!$S$20*('[2]BUJUMBURA Mairie'!B13/'[2]BUJUMBURA Mairie'!$D$22),0)</f>
        <v>21300</v>
      </c>
      <c r="L84" s="51">
        <f>ROUND('[2]Pop tot et prov'!$S$20*('[2]BUJUMBURA Mairie'!C13/'[2]BUJUMBURA Mairie'!$D$22),0)</f>
        <v>12478</v>
      </c>
      <c r="M84" s="52">
        <f t="shared" si="14"/>
        <v>33778</v>
      </c>
    </row>
    <row r="85" spans="1:13">
      <c r="A85" s="56" t="s">
        <v>32</v>
      </c>
      <c r="B85" s="51">
        <f>ROUND('[2]Pop tot et prov'!$S$17*('[2]BUJUMBURA Mairie'!B14/'[2]BUJUMBURA Mairie'!$D$22),0)</f>
        <v>14748</v>
      </c>
      <c r="C85" s="51">
        <f>ROUND('[2]Pop tot et prov'!$S$17*('[2]BUJUMBURA Mairie'!C14/'[2]BUJUMBURA Mairie'!$D$22),0)</f>
        <v>8445</v>
      </c>
      <c r="D85" s="52">
        <f t="shared" si="11"/>
        <v>23193</v>
      </c>
      <c r="E85" s="51">
        <f>ROUND('[2]Pop tot et prov'!$S$18*('[2]BUJUMBURA Mairie'!B14/'[2]BUJUMBURA Mairie'!$D$22),0)</f>
        <v>15077</v>
      </c>
      <c r="F85" s="51">
        <f>ROUND('[2]Pop tot et prov'!$S$18*('[2]BUJUMBURA Mairie'!C14/'[2]BUJUMBURA Mairie'!$D$22),0)</f>
        <v>8634</v>
      </c>
      <c r="G85" s="52">
        <f t="shared" si="12"/>
        <v>23711</v>
      </c>
      <c r="H85" s="51">
        <f>ROUND('[2]Pop tot et prov'!$S$19*('[2]BUJUMBURA Mairie'!B14/'[2]BUJUMBURA Mairie'!$D$22),0)</f>
        <v>15390</v>
      </c>
      <c r="I85" s="51">
        <f>ROUND('[2]Pop tot et prov'!$S$19*('[2]BUJUMBURA Mairie'!C14/'[2]BUJUMBURA Mairie'!$D$22),0)</f>
        <v>8812</v>
      </c>
      <c r="J85" s="52">
        <f t="shared" si="13"/>
        <v>24202</v>
      </c>
      <c r="K85" s="51">
        <f>ROUND('[2]Pop tot et prov'!$S$20*('[2]BUJUMBURA Mairie'!B14/'[2]BUJUMBURA Mairie'!$D$22),0)</f>
        <v>15683</v>
      </c>
      <c r="L85" s="51">
        <f>ROUND('[2]Pop tot et prov'!$S$20*('[2]BUJUMBURA Mairie'!C14/'[2]BUJUMBURA Mairie'!$D$22),0)</f>
        <v>8980</v>
      </c>
      <c r="M85" s="52">
        <f t="shared" si="14"/>
        <v>24663</v>
      </c>
    </row>
    <row r="86" spans="1:13">
      <c r="A86" s="56" t="s">
        <v>33</v>
      </c>
      <c r="B86" s="51">
        <f>ROUND('[2]Pop tot et prov'!$S$17*('[2]BUJUMBURA Mairie'!B15/'[2]BUJUMBURA Mairie'!$D$22),0)</f>
        <v>10150</v>
      </c>
      <c r="C86" s="51">
        <f>ROUND('[2]Pop tot et prov'!$S$17*('[2]BUJUMBURA Mairie'!C15/'[2]BUJUMBURA Mairie'!$D$22),0)</f>
        <v>5961</v>
      </c>
      <c r="D86" s="52">
        <f t="shared" si="11"/>
        <v>16111</v>
      </c>
      <c r="E86" s="51">
        <f>ROUND('[2]Pop tot et prov'!$S$18*('[2]BUJUMBURA Mairie'!B15/'[2]BUJUMBURA Mairie'!$D$22),0)</f>
        <v>10377</v>
      </c>
      <c r="F86" s="51">
        <f>ROUND('[2]Pop tot et prov'!$S$18*('[2]BUJUMBURA Mairie'!C15/'[2]BUJUMBURA Mairie'!$D$22),0)</f>
        <v>6094</v>
      </c>
      <c r="G86" s="52">
        <f t="shared" si="12"/>
        <v>16471</v>
      </c>
      <c r="H86" s="51">
        <f>ROUND('[2]Pop tot et prov'!$S$19*('[2]BUJUMBURA Mairie'!B15/'[2]BUJUMBURA Mairie'!$D$22),0)</f>
        <v>10592</v>
      </c>
      <c r="I86" s="51">
        <f>ROUND('[2]Pop tot et prov'!$S$19*('[2]BUJUMBURA Mairie'!C15/'[2]BUJUMBURA Mairie'!$D$22),0)</f>
        <v>6220</v>
      </c>
      <c r="J86" s="52">
        <f t="shared" si="13"/>
        <v>16812</v>
      </c>
      <c r="K86" s="51">
        <f>ROUND('[2]Pop tot et prov'!$S$20*('[2]BUJUMBURA Mairie'!B15/'[2]BUJUMBURA Mairie'!$D$22),0)</f>
        <v>10794</v>
      </c>
      <c r="L86" s="51">
        <f>ROUND('[2]Pop tot et prov'!$S$20*('[2]BUJUMBURA Mairie'!C15/'[2]BUJUMBURA Mairie'!$D$22),0)</f>
        <v>6338</v>
      </c>
      <c r="M86" s="52">
        <f t="shared" si="14"/>
        <v>17132</v>
      </c>
    </row>
    <row r="87" spans="1:13">
      <c r="A87" s="56" t="s">
        <v>34</v>
      </c>
      <c r="B87" s="51">
        <f>ROUND('[2]Pop tot et prov'!$S$17*('[2]BUJUMBURA Mairie'!B16/'[2]BUJUMBURA Mairie'!$D$22),0)</f>
        <v>7005</v>
      </c>
      <c r="C87" s="51">
        <f>ROUND('[2]Pop tot et prov'!$S$17*('[2]BUJUMBURA Mairie'!C16/'[2]BUJUMBURA Mairie'!$D$22),0)</f>
        <v>4281</v>
      </c>
      <c r="D87" s="52">
        <f t="shared" si="11"/>
        <v>11286</v>
      </c>
      <c r="E87" s="51">
        <f>ROUND('[2]Pop tot et prov'!$S$18*('[2]BUJUMBURA Mairie'!B16/'[2]BUJUMBURA Mairie'!$D$22),0)</f>
        <v>7161</v>
      </c>
      <c r="F87" s="51">
        <f>ROUND('[2]Pop tot et prov'!$S$18*('[2]BUJUMBURA Mairie'!C16/'[2]BUJUMBURA Mairie'!$D$22),0)</f>
        <v>4377</v>
      </c>
      <c r="G87" s="52">
        <f t="shared" si="12"/>
        <v>11538</v>
      </c>
      <c r="H87" s="51">
        <f>ROUND('[2]Pop tot et prov'!$S$19*('[2]BUJUMBURA Mairie'!B16/'[2]BUJUMBURA Mairie'!$D$22),0)</f>
        <v>7310</v>
      </c>
      <c r="I87" s="51">
        <f>ROUND('[2]Pop tot et prov'!$S$19*('[2]BUJUMBURA Mairie'!C16/'[2]BUJUMBURA Mairie'!$D$22),0)</f>
        <v>4467</v>
      </c>
      <c r="J87" s="52">
        <f t="shared" si="13"/>
        <v>11777</v>
      </c>
      <c r="K87" s="51">
        <f>ROUND('[2]Pop tot et prov'!$S$20*('[2]BUJUMBURA Mairie'!B16/'[2]BUJUMBURA Mairie'!$D$22),0)</f>
        <v>7449</v>
      </c>
      <c r="L87" s="51">
        <f>ROUND('[2]Pop tot et prov'!$S$20*('[2]BUJUMBURA Mairie'!C16/'[2]BUJUMBURA Mairie'!$D$22),0)</f>
        <v>4552</v>
      </c>
      <c r="M87" s="52">
        <f t="shared" si="14"/>
        <v>12001</v>
      </c>
    </row>
    <row r="88" spans="1:13">
      <c r="A88" s="56" t="s">
        <v>35</v>
      </c>
      <c r="B88" s="51">
        <f>ROUND('[2]Pop tot et prov'!$S$17*('[2]BUJUMBURA Mairie'!B17/'[2]BUJUMBURA Mairie'!$D$22),0)</f>
        <v>4373</v>
      </c>
      <c r="C88" s="51">
        <f>ROUND('[2]Pop tot et prov'!$S$17*('[2]BUJUMBURA Mairie'!C17/'[2]BUJUMBURA Mairie'!$D$22),0)</f>
        <v>3003</v>
      </c>
      <c r="D88" s="52">
        <f t="shared" si="11"/>
        <v>7376</v>
      </c>
      <c r="E88" s="51">
        <f>ROUND('[2]Pop tot et prov'!$S$18*('[2]BUJUMBURA Mairie'!B17/'[2]BUJUMBURA Mairie'!$D$22),0)</f>
        <v>4471</v>
      </c>
      <c r="F88" s="51">
        <f>ROUND('[2]Pop tot et prov'!$S$18*('[2]BUJUMBURA Mairie'!C17/'[2]BUJUMBURA Mairie'!$D$22),0)</f>
        <v>3070</v>
      </c>
      <c r="G88" s="52">
        <f t="shared" si="12"/>
        <v>7541</v>
      </c>
      <c r="H88" s="51">
        <f>ROUND('[2]Pop tot et prov'!$S$19*('[2]BUJUMBURA Mairie'!B17/'[2]BUJUMBURA Mairie'!$D$22),0)</f>
        <v>4563</v>
      </c>
      <c r="I88" s="51">
        <f>ROUND('[2]Pop tot et prov'!$S$19*('[2]BUJUMBURA Mairie'!C17/'[2]BUJUMBURA Mairie'!$D$22),0)</f>
        <v>3134</v>
      </c>
      <c r="J88" s="52">
        <f t="shared" si="13"/>
        <v>7697</v>
      </c>
      <c r="K88" s="51">
        <f>ROUND('[2]Pop tot et prov'!$S$20*('[2]BUJUMBURA Mairie'!B17/'[2]BUJUMBURA Mairie'!$D$22),0)</f>
        <v>4650</v>
      </c>
      <c r="L88" s="51">
        <f>ROUND('[2]Pop tot et prov'!$S$20*('[2]BUJUMBURA Mairie'!C17/'[2]BUJUMBURA Mairie'!$D$22),0)</f>
        <v>3194</v>
      </c>
      <c r="M88" s="52">
        <f t="shared" si="14"/>
        <v>7844</v>
      </c>
    </row>
    <row r="89" spans="1:13">
      <c r="A89" s="56" t="s">
        <v>36</v>
      </c>
      <c r="B89" s="51">
        <f>ROUND('[2]Pop tot et prov'!$S$17*('[2]BUJUMBURA Mairie'!B18/'[2]BUJUMBURA Mairie'!$D$22),0)</f>
        <v>2716</v>
      </c>
      <c r="C89" s="51">
        <f>ROUND('[2]Pop tot et prov'!$S$17*('[2]BUJUMBURA Mairie'!C18/'[2]BUJUMBURA Mairie'!$D$22),0)</f>
        <v>2129</v>
      </c>
      <c r="D89" s="52">
        <f t="shared" si="11"/>
        <v>4845</v>
      </c>
      <c r="E89" s="51">
        <f>ROUND('[2]Pop tot et prov'!$S$18*('[2]BUJUMBURA Mairie'!B18/'[2]BUJUMBURA Mairie'!$D$22),0)</f>
        <v>2776</v>
      </c>
      <c r="F89" s="51">
        <f>ROUND('[2]Pop tot et prov'!$S$18*('[2]BUJUMBURA Mairie'!C18/'[2]BUJUMBURA Mairie'!$D$22),0)</f>
        <v>2177</v>
      </c>
      <c r="G89" s="52">
        <f t="shared" si="12"/>
        <v>4953</v>
      </c>
      <c r="H89" s="51">
        <f>ROUND('[2]Pop tot et prov'!$S$19*('[2]BUJUMBURA Mairie'!B18/'[2]BUJUMBURA Mairie'!$D$22),0)</f>
        <v>2834</v>
      </c>
      <c r="I89" s="51">
        <f>ROUND('[2]Pop tot et prov'!$S$19*('[2]BUJUMBURA Mairie'!C18/'[2]BUJUMBURA Mairie'!$D$22),0)</f>
        <v>2222</v>
      </c>
      <c r="J89" s="52">
        <f t="shared" si="13"/>
        <v>5056</v>
      </c>
      <c r="K89" s="51">
        <f>ROUND('[2]Pop tot et prov'!$S$20*('[2]BUJUMBURA Mairie'!B18/'[2]BUJUMBURA Mairie'!$D$22),0)</f>
        <v>2888</v>
      </c>
      <c r="L89" s="51">
        <f>ROUND('[2]Pop tot et prov'!$S$20*('[2]BUJUMBURA Mairie'!C18/'[2]BUJUMBURA Mairie'!$D$22),0)</f>
        <v>2264</v>
      </c>
      <c r="M89" s="52">
        <f t="shared" si="14"/>
        <v>5152</v>
      </c>
    </row>
    <row r="90" spans="1:13">
      <c r="A90" s="56" t="s">
        <v>37</v>
      </c>
      <c r="B90" s="51">
        <f>ROUND('[2]Pop tot et prov'!$S$17*('[2]BUJUMBURA Mairie'!B19/'[2]BUJUMBURA Mairie'!$D$22),0)</f>
        <v>1487</v>
      </c>
      <c r="C90" s="51">
        <f>ROUND('[2]Pop tot et prov'!$S$17*('[2]BUJUMBURA Mairie'!C19/'[2]BUJUMBURA Mairie'!$D$22),0)</f>
        <v>1458</v>
      </c>
      <c r="D90" s="52">
        <f t="shared" si="11"/>
        <v>2945</v>
      </c>
      <c r="E90" s="51">
        <f>ROUND('[2]Pop tot et prov'!$S$18*('[2]BUJUMBURA Mairie'!B19/'[2]BUJUMBURA Mairie'!$D$22),0)</f>
        <v>1521</v>
      </c>
      <c r="F90" s="51">
        <f>ROUND('[2]Pop tot et prov'!$S$18*('[2]BUJUMBURA Mairie'!C19/'[2]BUJUMBURA Mairie'!$D$22),0)</f>
        <v>1491</v>
      </c>
      <c r="G90" s="52">
        <f t="shared" si="12"/>
        <v>3012</v>
      </c>
      <c r="H90" s="51">
        <f>ROUND('[2]Pop tot et prov'!$S$19*('[2]BUJUMBURA Mairie'!B19/'[2]BUJUMBURA Mairie'!$D$22),0)</f>
        <v>1552</v>
      </c>
      <c r="I90" s="51">
        <f>ROUND('[2]Pop tot et prov'!$S$19*('[2]BUJUMBURA Mairie'!C19/'[2]BUJUMBURA Mairie'!$D$22),0)</f>
        <v>1522</v>
      </c>
      <c r="J90" s="52">
        <f t="shared" si="13"/>
        <v>3074</v>
      </c>
      <c r="K90" s="51">
        <f>ROUND('[2]Pop tot et prov'!$S$20*('[2]BUJUMBURA Mairie'!B19/'[2]BUJUMBURA Mairie'!$D$22),0)</f>
        <v>1582</v>
      </c>
      <c r="L90" s="51">
        <f>ROUND('[2]Pop tot et prov'!$S$20*('[2]BUJUMBURA Mairie'!C19/'[2]BUJUMBURA Mairie'!$D$22),0)</f>
        <v>1551</v>
      </c>
      <c r="M90" s="52">
        <f t="shared" si="14"/>
        <v>3133</v>
      </c>
    </row>
    <row r="91" spans="1:13">
      <c r="A91" s="56" t="s">
        <v>38</v>
      </c>
      <c r="B91" s="51">
        <f>ROUND('[2]Pop tot et prov'!$S$17*('[2]BUJUMBURA Mairie'!B20/'[2]BUJUMBURA Mairie'!$D$22),0)</f>
        <v>689</v>
      </c>
      <c r="C91" s="51">
        <f>ROUND('[2]Pop tot et prov'!$S$17*('[2]BUJUMBURA Mairie'!C20/'[2]BUJUMBURA Mairie'!$D$22),0)</f>
        <v>989</v>
      </c>
      <c r="D91" s="52">
        <f t="shared" si="11"/>
        <v>1678</v>
      </c>
      <c r="E91" s="51">
        <f>ROUND('[2]Pop tot et prov'!$S$18*('[2]BUJUMBURA Mairie'!B20/'[2]BUJUMBURA Mairie'!$D$22),0)</f>
        <v>705</v>
      </c>
      <c r="F91" s="51">
        <f>ROUND('[2]Pop tot et prov'!$S$18*('[2]BUJUMBURA Mairie'!C20/'[2]BUJUMBURA Mairie'!$D$22),0)</f>
        <v>1011</v>
      </c>
      <c r="G91" s="52">
        <f t="shared" si="12"/>
        <v>1716</v>
      </c>
      <c r="H91" s="51">
        <f>ROUND('[2]Pop tot et prov'!$S$19*('[2]BUJUMBURA Mairie'!B20/'[2]BUJUMBURA Mairie'!$D$22),0)</f>
        <v>719</v>
      </c>
      <c r="I91" s="51">
        <f>ROUND('[2]Pop tot et prov'!$S$19*('[2]BUJUMBURA Mairie'!C20/'[2]BUJUMBURA Mairie'!$D$22),0)</f>
        <v>1032</v>
      </c>
      <c r="J91" s="52">
        <f t="shared" si="13"/>
        <v>1751</v>
      </c>
      <c r="K91" s="51">
        <f>ROUND('[2]Pop tot et prov'!$S$20*('[2]BUJUMBURA Mairie'!B20/'[2]BUJUMBURA Mairie'!$D$22),0)</f>
        <v>733</v>
      </c>
      <c r="L91" s="51">
        <f>ROUND('[2]Pop tot et prov'!$S$20*('[2]BUJUMBURA Mairie'!C20/'[2]BUJUMBURA Mairie'!$D$22),0)</f>
        <v>1051</v>
      </c>
      <c r="M91" s="52">
        <f t="shared" si="14"/>
        <v>1784</v>
      </c>
    </row>
    <row r="92" spans="1:13">
      <c r="A92" s="56" t="s">
        <v>39</v>
      </c>
      <c r="B92" s="51">
        <f>ROUND('[2]Pop tot et prov'!$S$17*('[2]BUJUMBURA Mairie'!B21/'[2]BUJUMBURA Mairie'!$D$22),0)</f>
        <v>1134</v>
      </c>
      <c r="C92" s="51">
        <f>ROUND('[2]Pop tot et prov'!$S$17*('[2]BUJUMBURA Mairie'!C21/'[2]BUJUMBURA Mairie'!$D$22),0)</f>
        <v>1303</v>
      </c>
      <c r="D92" s="52">
        <f t="shared" si="11"/>
        <v>2437</v>
      </c>
      <c r="E92" s="51">
        <f>ROUND('[2]Pop tot et prov'!$S$18*('[2]BUJUMBURA Mairie'!B21/'[2]BUJUMBURA Mairie'!$D$22),0)</f>
        <v>1159</v>
      </c>
      <c r="F92" s="51">
        <f>ROUND('[2]Pop tot et prov'!$S$18*('[2]BUJUMBURA Mairie'!C21/'[2]BUJUMBURA Mairie'!$D$22),0)</f>
        <v>1333</v>
      </c>
      <c r="G92" s="52">
        <f t="shared" si="12"/>
        <v>2492</v>
      </c>
      <c r="H92" s="51">
        <f>ROUND('[2]Pop tot et prov'!$S$19*('[2]BUJUMBURA Mairie'!B21/'[2]BUJUMBURA Mairie'!$D$22),0)</f>
        <v>1183</v>
      </c>
      <c r="I92" s="51">
        <f>ROUND('[2]Pop tot et prov'!$S$19*('[2]BUJUMBURA Mairie'!C21/'[2]BUJUMBURA Mairie'!$D$22),0)</f>
        <v>1360</v>
      </c>
      <c r="J92" s="52">
        <f t="shared" si="13"/>
        <v>2543</v>
      </c>
      <c r="K92" s="51">
        <f>ROUND('[2]Pop tot et prov'!$S$20*('[2]BUJUMBURA Mairie'!B21/'[2]BUJUMBURA Mairie'!$D$22),0)</f>
        <v>1205</v>
      </c>
      <c r="L92" s="51">
        <f>ROUND('[2]Pop tot et prov'!$S$20*('[2]BUJUMBURA Mairie'!C21/'[2]BUJUMBURA Mairie'!$D$22),0)</f>
        <v>1386</v>
      </c>
      <c r="M92" s="52">
        <f t="shared" si="14"/>
        <v>2591</v>
      </c>
    </row>
    <row r="93" spans="1:13">
      <c r="A93" s="49" t="s">
        <v>20</v>
      </c>
      <c r="B93" s="51">
        <f>SUM(B76:B92)</f>
        <v>382938</v>
      </c>
      <c r="C93" s="55">
        <f>SUM(C76:C92)</f>
        <v>309425</v>
      </c>
      <c r="D93" s="52">
        <f t="shared" si="11"/>
        <v>692363</v>
      </c>
      <c r="E93" s="51">
        <f>SUM(E76:E92)</f>
        <v>391495</v>
      </c>
      <c r="F93" s="55">
        <f>SUM(F76:F92)</f>
        <v>316343</v>
      </c>
      <c r="G93" s="52">
        <f t="shared" si="12"/>
        <v>707838</v>
      </c>
      <c r="H93" s="51">
        <f>SUM(H76:H92)</f>
        <v>399605</v>
      </c>
      <c r="I93" s="55">
        <f>SUM(I76:I92)</f>
        <v>322893</v>
      </c>
      <c r="J93" s="52">
        <f t="shared" si="13"/>
        <v>722498</v>
      </c>
      <c r="K93" s="51">
        <f>SUM(K76:K92)</f>
        <v>407218</v>
      </c>
      <c r="L93" s="55">
        <f>SUM(L76:L92)</f>
        <v>329043</v>
      </c>
      <c r="M93" s="52">
        <f t="shared" si="14"/>
        <v>736261</v>
      </c>
    </row>
    <row r="94" spans="1:13">
      <c r="A94" s="24"/>
      <c r="B94" s="8"/>
      <c r="C94" s="8"/>
      <c r="D94" s="8"/>
      <c r="E94" s="8"/>
      <c r="F94" s="8"/>
      <c r="G94" s="8"/>
      <c r="H94" s="8"/>
      <c r="I94" s="8"/>
      <c r="J94" s="8"/>
    </row>
    <row r="95" spans="1:13">
      <c r="A95" s="24"/>
      <c r="B95" s="8"/>
      <c r="C95" s="8"/>
      <c r="D95" s="8"/>
      <c r="E95" s="8"/>
      <c r="F95" s="8"/>
      <c r="G95" s="8"/>
      <c r="H95" s="8"/>
      <c r="I95" s="8"/>
      <c r="J95" s="8"/>
    </row>
    <row r="96" spans="1:13">
      <c r="A96" s="24"/>
      <c r="B96" s="8"/>
      <c r="C96" s="8"/>
      <c r="D96" s="8"/>
      <c r="E96" s="8"/>
      <c r="F96" s="8"/>
      <c r="G96" s="8"/>
      <c r="H96" s="8"/>
      <c r="I96" s="8"/>
      <c r="J96" s="8"/>
    </row>
    <row r="97" spans="1:13">
      <c r="A97" s="24"/>
      <c r="B97" s="8"/>
      <c r="C97" s="8"/>
      <c r="D97" s="8"/>
      <c r="E97" s="8"/>
      <c r="F97" s="8"/>
      <c r="G97" s="8"/>
      <c r="H97" s="8"/>
      <c r="I97" s="8"/>
      <c r="J97" s="8"/>
    </row>
    <row r="98" spans="1:13">
      <c r="A98" s="24"/>
      <c r="B98" s="8"/>
      <c r="C98" s="8"/>
      <c r="D98" s="8"/>
      <c r="E98" s="8"/>
      <c r="F98" s="8"/>
      <c r="G98" s="8"/>
      <c r="H98" s="8"/>
      <c r="I98" s="8"/>
      <c r="J98" s="8"/>
    </row>
    <row r="99" spans="1:13">
      <c r="A99" s="24"/>
      <c r="B99" s="8"/>
      <c r="C99" s="8"/>
      <c r="D99" s="8"/>
      <c r="E99" s="8"/>
      <c r="F99" s="8"/>
      <c r="G99" s="8"/>
      <c r="H99" s="8"/>
      <c r="I99" s="8"/>
      <c r="J99" s="8"/>
    </row>
    <row r="100" spans="1:13">
      <c r="A100" s="24"/>
      <c r="B100" s="8"/>
      <c r="C100" s="8"/>
      <c r="D100" s="8"/>
      <c r="E100" s="8"/>
      <c r="F100" s="8"/>
      <c r="G100" s="8"/>
      <c r="H100" s="8"/>
      <c r="I100" s="8"/>
      <c r="J100" s="8"/>
    </row>
    <row r="101" spans="1:13">
      <c r="A101" s="7" t="s">
        <v>62</v>
      </c>
      <c r="B101" s="43"/>
      <c r="C101" s="24"/>
      <c r="D101" s="24"/>
      <c r="E101" s="24"/>
      <c r="F101" s="24"/>
      <c r="G101" s="24"/>
      <c r="H101" s="24"/>
      <c r="I101" s="24"/>
      <c r="J101" s="24"/>
    </row>
    <row r="102" spans="1:13">
      <c r="A102" s="24"/>
      <c r="B102" s="8"/>
      <c r="C102" s="8"/>
      <c r="D102" s="8"/>
      <c r="E102" s="8"/>
      <c r="F102" s="8"/>
      <c r="G102" s="8"/>
      <c r="H102" s="8"/>
      <c r="I102" s="8"/>
      <c r="J102" s="8"/>
    </row>
    <row r="103" spans="1:13">
      <c r="A103" s="116" t="s">
        <v>21</v>
      </c>
      <c r="B103" s="113">
        <v>2024</v>
      </c>
      <c r="C103" s="114"/>
      <c r="D103" s="115"/>
      <c r="E103" s="108">
        <v>2025</v>
      </c>
      <c r="F103" s="108"/>
      <c r="G103" s="108"/>
      <c r="H103" s="117">
        <v>2026</v>
      </c>
      <c r="I103" s="117"/>
      <c r="J103" s="117"/>
      <c r="K103" s="108">
        <v>2027</v>
      </c>
      <c r="L103" s="108"/>
      <c r="M103" s="108"/>
    </row>
    <row r="104" spans="1:13">
      <c r="A104" s="116"/>
      <c r="B104" s="80" t="s">
        <v>57</v>
      </c>
      <c r="C104" s="80" t="s">
        <v>58</v>
      </c>
      <c r="D104" s="80" t="s">
        <v>59</v>
      </c>
      <c r="E104" s="80" t="s">
        <v>57</v>
      </c>
      <c r="F104" s="80" t="s">
        <v>58</v>
      </c>
      <c r="G104" s="80" t="s">
        <v>59</v>
      </c>
      <c r="H104" s="80" t="s">
        <v>57</v>
      </c>
      <c r="I104" s="80" t="s">
        <v>58</v>
      </c>
      <c r="J104" s="80" t="s">
        <v>59</v>
      </c>
      <c r="K104" s="80" t="s">
        <v>57</v>
      </c>
      <c r="L104" s="80" t="s">
        <v>58</v>
      </c>
      <c r="M104" s="80" t="s">
        <v>59</v>
      </c>
    </row>
    <row r="105" spans="1:13">
      <c r="A105" s="56" t="s">
        <v>23</v>
      </c>
      <c r="B105" s="51">
        <f>ROUND('[2]Pop tot et prov'!$S$21*('[2]BUJUMBURA Mairie'!B5/'[2]BUJUMBURA Mairie'!$D$22),0)</f>
        <v>47144</v>
      </c>
      <c r="C105" s="51">
        <f>ROUND('[2]Pop tot et prov'!$S$21*('[2]BUJUMBURA Mairie'!C5/'[2]BUJUMBURA Mairie'!$D$22),0)</f>
        <v>49095</v>
      </c>
      <c r="D105" s="52">
        <f t="shared" ref="D105:D122" si="15">SUM(B105:C105)</f>
        <v>96239</v>
      </c>
      <c r="E105" s="51">
        <f>ROUND('[2]Pop tot et prov'!$S$22*('[2]BUJUMBURA Mairie'!B5/'[2]BUJUMBURA Mairie'!$D$22),0)</f>
        <v>47889</v>
      </c>
      <c r="F105" s="51">
        <f>ROUND('[2]Pop tot et prov'!$S$22*('[2]BUJUMBURA Mairie'!C5/'[2]BUJUMBURA Mairie'!$D$22),0)</f>
        <v>49871</v>
      </c>
      <c r="G105" s="52">
        <f t="shared" ref="G105:G122" si="16">SUM(E105:F105)</f>
        <v>97760</v>
      </c>
      <c r="H105" s="51">
        <f>ROUND('[2]Pop tot et prov'!$S$23*('[2]BUJUMBURA Mairie'!B5/'[2]BUJUMBURA Mairie'!$D$22),0)</f>
        <v>48660</v>
      </c>
      <c r="I105" s="51">
        <f>ROUND('[2]Pop tot et prov'!$S$23*('[2]BUJUMBURA Mairie'!C5/'[2]BUJUMBURA Mairie'!$D$22),0)</f>
        <v>50674</v>
      </c>
      <c r="J105" s="52">
        <f t="shared" ref="J105:J122" si="17">SUM(H105:I105)</f>
        <v>99334</v>
      </c>
      <c r="K105" s="51">
        <f>ROUND('[2]Pop tot et prov'!$S$24*('[2]BUJUMBURA Mairie'!B5/'[2]BUJUMBURA Mairie'!$D$22),0)</f>
        <v>49453</v>
      </c>
      <c r="L105" s="51">
        <f>ROUND('[2]Pop tot et prov'!$S$24*('[2]BUJUMBURA Mairie'!C5/'[2]BUJUMBURA Mairie'!$D$22),0)</f>
        <v>51500</v>
      </c>
      <c r="M105" s="52">
        <f t="shared" ref="M105:M122" si="18">SUM(K105:L105)</f>
        <v>100953</v>
      </c>
    </row>
    <row r="106" spans="1:13">
      <c r="A106" s="56" t="s">
        <v>24</v>
      </c>
      <c r="B106" s="51">
        <f>ROUND('[2]Pop tot et prov'!$S$21*('[2]BUJUMBURA Mairie'!B6/'[2]BUJUMBURA Mairie'!$D$22),0)</f>
        <v>46874</v>
      </c>
      <c r="C106" s="51">
        <f>ROUND('[2]Pop tot et prov'!$S$21*('[2]BUJUMBURA Mairie'!C6/'[2]BUJUMBURA Mairie'!$D$22),0)</f>
        <v>46755</v>
      </c>
      <c r="D106" s="52">
        <f t="shared" si="15"/>
        <v>93629</v>
      </c>
      <c r="E106" s="51">
        <f>ROUND('[2]Pop tot et prov'!$S$22*('[2]BUJUMBURA Mairie'!B6/'[2]BUJUMBURA Mairie'!$D$22),0)</f>
        <v>47615</v>
      </c>
      <c r="F106" s="51">
        <f>ROUND('[2]Pop tot et prov'!$S$22*('[2]BUJUMBURA Mairie'!C6/'[2]BUJUMBURA Mairie'!$D$22),0)</f>
        <v>47494</v>
      </c>
      <c r="G106" s="52">
        <f t="shared" si="16"/>
        <v>95109</v>
      </c>
      <c r="H106" s="51">
        <f>ROUND('[2]Pop tot et prov'!$S$23*('[2]BUJUMBURA Mairie'!B6/'[2]BUJUMBURA Mairie'!$D$22),0)</f>
        <v>48382</v>
      </c>
      <c r="I106" s="51">
        <f>ROUND('[2]Pop tot et prov'!$S$23*('[2]BUJUMBURA Mairie'!C6/'[2]BUJUMBURA Mairie'!$D$22),0)</f>
        <v>48259</v>
      </c>
      <c r="J106" s="52">
        <f t="shared" si="17"/>
        <v>96641</v>
      </c>
      <c r="K106" s="51">
        <f>ROUND('[2]Pop tot et prov'!$S$24*('[2]BUJUMBURA Mairie'!B6/'[2]BUJUMBURA Mairie'!$D$22),0)</f>
        <v>49170</v>
      </c>
      <c r="L106" s="51">
        <f>ROUND('[2]Pop tot et prov'!$S$24*('[2]BUJUMBURA Mairie'!C6/'[2]BUJUMBURA Mairie'!$D$22),0)</f>
        <v>49046</v>
      </c>
      <c r="M106" s="52">
        <f t="shared" si="18"/>
        <v>98216</v>
      </c>
    </row>
    <row r="107" spans="1:13">
      <c r="A107" s="56" t="s">
        <v>25</v>
      </c>
      <c r="B107" s="51">
        <f>ROUND('[2]Pop tot et prov'!$S$21*('[2]BUJUMBURA Mairie'!B7/'[2]BUJUMBURA Mairie'!$D$22),0)</f>
        <v>46604</v>
      </c>
      <c r="C107" s="51">
        <f>ROUND('[2]Pop tot et prov'!$S$21*('[2]BUJUMBURA Mairie'!C7/'[2]BUJUMBURA Mairie'!$D$22),0)</f>
        <v>44203</v>
      </c>
      <c r="D107" s="52">
        <f t="shared" si="15"/>
        <v>90807</v>
      </c>
      <c r="E107" s="51">
        <f>ROUND('[2]Pop tot et prov'!$S$22*('[2]BUJUMBURA Mairie'!B7/'[2]BUJUMBURA Mairie'!$D$22),0)</f>
        <v>47340</v>
      </c>
      <c r="F107" s="51">
        <f>ROUND('[2]Pop tot et prov'!$S$22*('[2]BUJUMBURA Mairie'!C7/'[2]BUJUMBURA Mairie'!$D$22),0)</f>
        <v>44902</v>
      </c>
      <c r="G107" s="52">
        <f t="shared" si="16"/>
        <v>92242</v>
      </c>
      <c r="H107" s="51">
        <f>ROUND('[2]Pop tot et prov'!$S$23*('[2]BUJUMBURA Mairie'!B7/'[2]BUJUMBURA Mairie'!$D$22),0)</f>
        <v>48103</v>
      </c>
      <c r="I107" s="51">
        <f>ROUND('[2]Pop tot et prov'!$S$23*('[2]BUJUMBURA Mairie'!C7/'[2]BUJUMBURA Mairie'!$D$22),0)</f>
        <v>45625</v>
      </c>
      <c r="J107" s="52">
        <f t="shared" si="17"/>
        <v>93728</v>
      </c>
      <c r="K107" s="51">
        <f>ROUND('[2]Pop tot et prov'!$S$24*('[2]BUJUMBURA Mairie'!B7/'[2]BUJUMBURA Mairie'!$D$22),0)</f>
        <v>48887</v>
      </c>
      <c r="L107" s="51">
        <f>ROUND('[2]Pop tot et prov'!$S$24*('[2]BUJUMBURA Mairie'!C7/'[2]BUJUMBURA Mairie'!$D$22),0)</f>
        <v>46369</v>
      </c>
      <c r="M107" s="52">
        <f t="shared" si="18"/>
        <v>95256</v>
      </c>
    </row>
    <row r="108" spans="1:13">
      <c r="A108" s="56" t="s">
        <v>26</v>
      </c>
      <c r="B108" s="51">
        <f>ROUND('[2]Pop tot et prov'!$S$21*('[2]BUJUMBURA Mairie'!B8/'[2]BUJUMBURA Mairie'!$D$22),0)</f>
        <v>46332</v>
      </c>
      <c r="C108" s="51">
        <f>ROUND('[2]Pop tot et prov'!$S$21*('[2]BUJUMBURA Mairie'!C8/'[2]BUJUMBURA Mairie'!$D$22),0)</f>
        <v>40582</v>
      </c>
      <c r="D108" s="52">
        <f t="shared" si="15"/>
        <v>86914</v>
      </c>
      <c r="E108" s="51">
        <f>ROUND('[2]Pop tot et prov'!$S$22*('[2]BUJUMBURA Mairie'!B8/'[2]BUJUMBURA Mairie'!$D$22),0)</f>
        <v>47064</v>
      </c>
      <c r="F108" s="51">
        <f>ROUND('[2]Pop tot et prov'!$S$22*('[2]BUJUMBURA Mairie'!C8/'[2]BUJUMBURA Mairie'!$D$22),0)</f>
        <v>41224</v>
      </c>
      <c r="G108" s="52">
        <f t="shared" si="16"/>
        <v>88288</v>
      </c>
      <c r="H108" s="51">
        <f>ROUND('[2]Pop tot et prov'!$S$23*('[2]BUJUMBURA Mairie'!B8/'[2]BUJUMBURA Mairie'!$D$22),0)</f>
        <v>47822</v>
      </c>
      <c r="I108" s="51">
        <f>ROUND('[2]Pop tot et prov'!$S$23*('[2]BUJUMBURA Mairie'!C8/'[2]BUJUMBURA Mairie'!$D$22),0)</f>
        <v>41887</v>
      </c>
      <c r="J108" s="52">
        <f t="shared" si="17"/>
        <v>89709</v>
      </c>
      <c r="K108" s="51">
        <f>ROUND('[2]Pop tot et prov'!$S$24*('[2]BUJUMBURA Mairie'!B8/'[2]BUJUMBURA Mairie'!$D$22),0)</f>
        <v>48601</v>
      </c>
      <c r="L108" s="51">
        <f>ROUND('[2]Pop tot et prov'!$S$24*('[2]BUJUMBURA Mairie'!C8/'[2]BUJUMBURA Mairie'!$D$22),0)</f>
        <v>42570</v>
      </c>
      <c r="M108" s="52">
        <f t="shared" si="18"/>
        <v>91171</v>
      </c>
    </row>
    <row r="109" spans="1:13">
      <c r="A109" s="56" t="s">
        <v>27</v>
      </c>
      <c r="B109" s="51">
        <f>ROUND('[2]Pop tot et prov'!$S$21*('[2]BUJUMBURA Mairie'!B9/'[2]BUJUMBURA Mairie'!$D$22),0)</f>
        <v>47945</v>
      </c>
      <c r="C109" s="51">
        <f>ROUND('[2]Pop tot et prov'!$S$21*('[2]BUJUMBURA Mairie'!C9/'[2]BUJUMBURA Mairie'!$D$22),0)</f>
        <v>37100</v>
      </c>
      <c r="D109" s="52">
        <f t="shared" si="15"/>
        <v>85045</v>
      </c>
      <c r="E109" s="51">
        <f>ROUND('[2]Pop tot et prov'!$S$22*('[2]BUJUMBURA Mairie'!B9/'[2]BUJUMBURA Mairie'!$D$22),0)</f>
        <v>48702</v>
      </c>
      <c r="F109" s="51">
        <f>ROUND('[2]Pop tot et prov'!$S$22*('[2]BUJUMBURA Mairie'!C9/'[2]BUJUMBURA Mairie'!$D$22),0)</f>
        <v>37686</v>
      </c>
      <c r="G109" s="52">
        <f t="shared" si="16"/>
        <v>86388</v>
      </c>
      <c r="H109" s="51">
        <f>ROUND('[2]Pop tot et prov'!$S$23*('[2]BUJUMBURA Mairie'!B9/'[2]BUJUMBURA Mairie'!$D$22),0)</f>
        <v>49487</v>
      </c>
      <c r="I109" s="51">
        <f>ROUND('[2]Pop tot et prov'!$S$23*('[2]BUJUMBURA Mairie'!C9/'[2]BUJUMBURA Mairie'!$D$22),0)</f>
        <v>38293</v>
      </c>
      <c r="J109" s="52">
        <f t="shared" si="17"/>
        <v>87780</v>
      </c>
      <c r="K109" s="51">
        <f>ROUND('[2]Pop tot et prov'!$S$24*('[2]BUJUMBURA Mairie'!B9/'[2]BUJUMBURA Mairie'!$D$22),0)</f>
        <v>50293</v>
      </c>
      <c r="L109" s="51">
        <f>ROUND('[2]Pop tot et prov'!$S$24*('[2]BUJUMBURA Mairie'!C9/'[2]BUJUMBURA Mairie'!$D$22),0)</f>
        <v>38917</v>
      </c>
      <c r="M109" s="52">
        <f t="shared" si="18"/>
        <v>89210</v>
      </c>
    </row>
    <row r="110" spans="1:13">
      <c r="A110" s="56" t="s">
        <v>28</v>
      </c>
      <c r="B110" s="51">
        <f>ROUND('[2]Pop tot et prov'!$S$21*('[2]BUJUMBURA Mairie'!B10/'[2]BUJUMBURA Mairie'!$D$22),0)</f>
        <v>43894</v>
      </c>
      <c r="C110" s="51">
        <f>ROUND('[2]Pop tot et prov'!$S$21*('[2]BUJUMBURA Mairie'!C10/'[2]BUJUMBURA Mairie'!$D$22),0)</f>
        <v>31489</v>
      </c>
      <c r="D110" s="52">
        <f t="shared" si="15"/>
        <v>75383</v>
      </c>
      <c r="E110" s="51">
        <f>ROUND('[2]Pop tot et prov'!$S$22*('[2]BUJUMBURA Mairie'!B10/'[2]BUJUMBURA Mairie'!$D$22),0)</f>
        <v>44588</v>
      </c>
      <c r="F110" s="51">
        <f>ROUND('[2]Pop tot et prov'!$S$22*('[2]BUJUMBURA Mairie'!C10/'[2]BUJUMBURA Mairie'!$D$22),0)</f>
        <v>31987</v>
      </c>
      <c r="G110" s="52">
        <f t="shared" si="16"/>
        <v>76575</v>
      </c>
      <c r="H110" s="51">
        <f>ROUND('[2]Pop tot et prov'!$S$23*('[2]BUJUMBURA Mairie'!B10/'[2]BUJUMBURA Mairie'!$D$22),0)</f>
        <v>45306</v>
      </c>
      <c r="I110" s="51">
        <f>ROUND('[2]Pop tot et prov'!$S$23*('[2]BUJUMBURA Mairie'!C10/'[2]BUJUMBURA Mairie'!$D$22),0)</f>
        <v>32502</v>
      </c>
      <c r="J110" s="52">
        <f t="shared" si="17"/>
        <v>77808</v>
      </c>
      <c r="K110" s="51">
        <f>ROUND('[2]Pop tot et prov'!$S$24*('[2]BUJUMBURA Mairie'!B10/'[2]BUJUMBURA Mairie'!$D$22),0)</f>
        <v>46044</v>
      </c>
      <c r="L110" s="51">
        <f>ROUND('[2]Pop tot et prov'!$S$24*('[2]BUJUMBURA Mairie'!C10/'[2]BUJUMBURA Mairie'!$D$22),0)</f>
        <v>33032</v>
      </c>
      <c r="M110" s="52">
        <f t="shared" si="18"/>
        <v>79076</v>
      </c>
    </row>
    <row r="111" spans="1:13">
      <c r="A111" s="56" t="s">
        <v>29</v>
      </c>
      <c r="B111" s="51">
        <f>ROUND('[2]Pop tot et prov'!$S$21*('[2]BUJUMBURA Mairie'!B11/'[2]BUJUMBURA Mairie'!$D$22),0)</f>
        <v>37569</v>
      </c>
      <c r="C111" s="51">
        <f>ROUND('[2]Pop tot et prov'!$S$21*('[2]BUJUMBURA Mairie'!C11/'[2]BUJUMBURA Mairie'!$D$22),0)</f>
        <v>24347</v>
      </c>
      <c r="D111" s="52">
        <f t="shared" si="15"/>
        <v>61916</v>
      </c>
      <c r="E111" s="51">
        <f>ROUND('[2]Pop tot et prov'!$S$22*('[2]BUJUMBURA Mairie'!B11/'[2]BUJUMBURA Mairie'!$D$22),0)</f>
        <v>38163</v>
      </c>
      <c r="F111" s="51">
        <f>ROUND('[2]Pop tot et prov'!$S$22*('[2]BUJUMBURA Mairie'!C11/'[2]BUJUMBURA Mairie'!$D$22),0)</f>
        <v>24732</v>
      </c>
      <c r="G111" s="52">
        <f t="shared" si="16"/>
        <v>62895</v>
      </c>
      <c r="H111" s="51">
        <f>ROUND('[2]Pop tot et prov'!$S$23*('[2]BUJUMBURA Mairie'!B11/'[2]BUJUMBURA Mairie'!$D$22),0)</f>
        <v>38778</v>
      </c>
      <c r="I111" s="51">
        <f>ROUND('[2]Pop tot et prov'!$S$23*('[2]BUJUMBURA Mairie'!C11/'[2]BUJUMBURA Mairie'!$D$22),0)</f>
        <v>25130</v>
      </c>
      <c r="J111" s="52">
        <f t="shared" si="17"/>
        <v>63908</v>
      </c>
      <c r="K111" s="51">
        <f>ROUND('[2]Pop tot et prov'!$S$24*('[2]BUJUMBURA Mairie'!B11/'[2]BUJUMBURA Mairie'!$D$22),0)</f>
        <v>39410</v>
      </c>
      <c r="L111" s="51">
        <f>ROUND('[2]Pop tot et prov'!$S$24*('[2]BUJUMBURA Mairie'!C11/'[2]BUJUMBURA Mairie'!$D$22),0)</f>
        <v>25540</v>
      </c>
      <c r="M111" s="52">
        <f t="shared" si="18"/>
        <v>64950</v>
      </c>
    </row>
    <row r="112" spans="1:13">
      <c r="A112" s="56" t="s">
        <v>30</v>
      </c>
      <c r="B112" s="51">
        <f>ROUND('[2]Pop tot et prov'!$S$21*('[2]BUJUMBURA Mairie'!B12/'[2]BUJUMBURA Mairie'!$D$22),0)</f>
        <v>30513</v>
      </c>
      <c r="C112" s="51">
        <f>ROUND('[2]Pop tot et prov'!$S$21*('[2]BUJUMBURA Mairie'!C12/'[2]BUJUMBURA Mairie'!$D$22),0)</f>
        <v>18683</v>
      </c>
      <c r="D112" s="52">
        <f t="shared" si="15"/>
        <v>49196</v>
      </c>
      <c r="E112" s="51">
        <f>ROUND('[2]Pop tot et prov'!$S$22*('[2]BUJUMBURA Mairie'!B12/'[2]BUJUMBURA Mairie'!$D$22),0)</f>
        <v>30995</v>
      </c>
      <c r="F112" s="51">
        <f>ROUND('[2]Pop tot et prov'!$S$22*('[2]BUJUMBURA Mairie'!C12/'[2]BUJUMBURA Mairie'!$D$22),0)</f>
        <v>18979</v>
      </c>
      <c r="G112" s="52">
        <f t="shared" si="16"/>
        <v>49974</v>
      </c>
      <c r="H112" s="51">
        <f>ROUND('[2]Pop tot et prov'!$S$23*('[2]BUJUMBURA Mairie'!B12/'[2]BUJUMBURA Mairie'!$D$22),0)</f>
        <v>31494</v>
      </c>
      <c r="I112" s="51">
        <f>ROUND('[2]Pop tot et prov'!$S$23*('[2]BUJUMBURA Mairie'!C12/'[2]BUJUMBURA Mairie'!$D$22),0)</f>
        <v>19284</v>
      </c>
      <c r="J112" s="52">
        <f t="shared" si="17"/>
        <v>50778</v>
      </c>
      <c r="K112" s="51">
        <f>ROUND('[2]Pop tot et prov'!$S$24*('[2]BUJUMBURA Mairie'!B12/'[2]BUJUMBURA Mairie'!$D$22),0)</f>
        <v>32007</v>
      </c>
      <c r="L112" s="51">
        <f>ROUND('[2]Pop tot et prov'!$S$24*('[2]BUJUMBURA Mairie'!C12/'[2]BUJUMBURA Mairie'!$D$22),0)</f>
        <v>19599</v>
      </c>
      <c r="M112" s="52">
        <f t="shared" si="18"/>
        <v>51606</v>
      </c>
    </row>
    <row r="113" spans="1:13">
      <c r="A113" s="56" t="s">
        <v>31</v>
      </c>
      <c r="B113" s="51">
        <f>ROUND('[2]Pop tot et prov'!$S$21*('[2]BUJUMBURA Mairie'!B13/'[2]BUJUMBURA Mairie'!$D$22),0)</f>
        <v>21671</v>
      </c>
      <c r="C113" s="51">
        <f>ROUND('[2]Pop tot et prov'!$S$21*('[2]BUJUMBURA Mairie'!C13/'[2]BUJUMBURA Mairie'!$D$22),0)</f>
        <v>12696</v>
      </c>
      <c r="D113" s="52">
        <f t="shared" si="15"/>
        <v>34367</v>
      </c>
      <c r="E113" s="51">
        <f>ROUND('[2]Pop tot et prov'!$S$22*('[2]BUJUMBURA Mairie'!B13/'[2]BUJUMBURA Mairie'!$D$22),0)</f>
        <v>22013</v>
      </c>
      <c r="F113" s="51">
        <f>ROUND('[2]Pop tot et prov'!$S$22*('[2]BUJUMBURA Mairie'!C13/'[2]BUJUMBURA Mairie'!$D$22),0)</f>
        <v>12897</v>
      </c>
      <c r="G113" s="52">
        <f t="shared" si="16"/>
        <v>34910</v>
      </c>
      <c r="H113" s="51">
        <f>ROUND('[2]Pop tot et prov'!$S$23*('[2]BUJUMBURA Mairie'!B13/'[2]BUJUMBURA Mairie'!$D$22),0)</f>
        <v>22368</v>
      </c>
      <c r="I113" s="51">
        <f>ROUND('[2]Pop tot et prov'!$S$23*('[2]BUJUMBURA Mairie'!C13/'[2]BUJUMBURA Mairie'!$D$22),0)</f>
        <v>13104</v>
      </c>
      <c r="J113" s="52">
        <f t="shared" si="17"/>
        <v>35472</v>
      </c>
      <c r="K113" s="51">
        <f>ROUND('[2]Pop tot et prov'!$S$24*('[2]BUJUMBURA Mairie'!B13/'[2]BUJUMBURA Mairie'!$D$22),0)</f>
        <v>22733</v>
      </c>
      <c r="L113" s="51">
        <f>ROUND('[2]Pop tot et prov'!$S$24*('[2]BUJUMBURA Mairie'!C13/'[2]BUJUMBURA Mairie'!$D$22),0)</f>
        <v>13318</v>
      </c>
      <c r="M113" s="52">
        <f t="shared" si="18"/>
        <v>36051</v>
      </c>
    </row>
    <row r="114" spans="1:13">
      <c r="A114" s="56" t="s">
        <v>32</v>
      </c>
      <c r="B114" s="51">
        <f>ROUND('[2]Pop tot et prov'!$S$21*('[2]BUJUMBURA Mairie'!B14/'[2]BUJUMBURA Mairie'!$D$22),0)</f>
        <v>15956</v>
      </c>
      <c r="C114" s="51">
        <f>ROUND('[2]Pop tot et prov'!$S$21*('[2]BUJUMBURA Mairie'!C14/'[2]BUJUMBURA Mairie'!$D$22),0)</f>
        <v>9137</v>
      </c>
      <c r="D114" s="52">
        <f t="shared" si="15"/>
        <v>25093</v>
      </c>
      <c r="E114" s="51">
        <f>ROUND('[2]Pop tot et prov'!$S$22*('[2]BUJUMBURA Mairie'!B14/'[2]BUJUMBURA Mairie'!$D$22),0)</f>
        <v>16208</v>
      </c>
      <c r="F114" s="51">
        <f>ROUND('[2]Pop tot et prov'!$S$22*('[2]BUJUMBURA Mairie'!C14/'[2]BUJUMBURA Mairie'!$D$22),0)</f>
        <v>9281</v>
      </c>
      <c r="G114" s="52">
        <f t="shared" si="16"/>
        <v>25489</v>
      </c>
      <c r="H114" s="51">
        <f>ROUND('[2]Pop tot et prov'!$S$23*('[2]BUJUMBURA Mairie'!B14/'[2]BUJUMBURA Mairie'!$D$22),0)</f>
        <v>16469</v>
      </c>
      <c r="I114" s="51">
        <f>ROUND('[2]Pop tot et prov'!$S$23*('[2]BUJUMBURA Mairie'!C14/'[2]BUJUMBURA Mairie'!$D$22),0)</f>
        <v>9431</v>
      </c>
      <c r="J114" s="52">
        <f t="shared" si="17"/>
        <v>25900</v>
      </c>
      <c r="K114" s="51">
        <f>ROUND('[2]Pop tot et prov'!$S$24*('[2]BUJUMBURA Mairie'!B14/'[2]BUJUMBURA Mairie'!$D$22),0)</f>
        <v>16738</v>
      </c>
      <c r="L114" s="51">
        <f>ROUND('[2]Pop tot et prov'!$S$24*('[2]BUJUMBURA Mairie'!C14/'[2]BUJUMBURA Mairie'!$D$22),0)</f>
        <v>9584</v>
      </c>
      <c r="M114" s="52">
        <f t="shared" si="18"/>
        <v>26322</v>
      </c>
    </row>
    <row r="115" spans="1:13">
      <c r="A115" s="56" t="s">
        <v>33</v>
      </c>
      <c r="B115" s="51">
        <f>ROUND('[2]Pop tot et prov'!$S$21*('[2]BUJUMBURA Mairie'!B15/'[2]BUJUMBURA Mairie'!$D$22),0)</f>
        <v>10982</v>
      </c>
      <c r="C115" s="51">
        <f>ROUND('[2]Pop tot et prov'!$S$21*('[2]BUJUMBURA Mairie'!C15/'[2]BUJUMBURA Mairie'!$D$22),0)</f>
        <v>6449</v>
      </c>
      <c r="D115" s="52">
        <f t="shared" si="15"/>
        <v>17431</v>
      </c>
      <c r="E115" s="51">
        <f>ROUND('[2]Pop tot et prov'!$S$22*('[2]BUJUMBURA Mairie'!B15/'[2]BUJUMBURA Mairie'!$D$22),0)</f>
        <v>11155</v>
      </c>
      <c r="F115" s="51">
        <f>ROUND('[2]Pop tot et prov'!$S$22*('[2]BUJUMBURA Mairie'!C15/'[2]BUJUMBURA Mairie'!$D$22),0)</f>
        <v>6551</v>
      </c>
      <c r="G115" s="52">
        <f t="shared" si="16"/>
        <v>17706</v>
      </c>
      <c r="H115" s="51">
        <f>ROUND('[2]Pop tot et prov'!$S$23*('[2]BUJUMBURA Mairie'!B15/'[2]BUJUMBURA Mairie'!$D$22),0)</f>
        <v>11335</v>
      </c>
      <c r="I115" s="51">
        <f>ROUND('[2]Pop tot et prov'!$S$23*('[2]BUJUMBURA Mairie'!C15/'[2]BUJUMBURA Mairie'!$D$22),0)</f>
        <v>6656</v>
      </c>
      <c r="J115" s="52">
        <f t="shared" si="17"/>
        <v>17991</v>
      </c>
      <c r="K115" s="51">
        <f>ROUND('[2]Pop tot et prov'!$S$24*('[2]BUJUMBURA Mairie'!B15/'[2]BUJUMBURA Mairie'!$D$22),0)</f>
        <v>11520</v>
      </c>
      <c r="L115" s="51">
        <f>ROUND('[2]Pop tot et prov'!$S$24*('[2]BUJUMBURA Mairie'!C15/'[2]BUJUMBURA Mairie'!$D$22),0)</f>
        <v>6765</v>
      </c>
      <c r="M115" s="52">
        <f t="shared" si="18"/>
        <v>18285</v>
      </c>
    </row>
    <row r="116" spans="1:13">
      <c r="A116" s="56" t="s">
        <v>34</v>
      </c>
      <c r="B116" s="51">
        <f>ROUND('[2]Pop tot et prov'!$S$21*('[2]BUJUMBURA Mairie'!B16/'[2]BUJUMBURA Mairie'!$D$22),0)</f>
        <v>7579</v>
      </c>
      <c r="C116" s="51">
        <f>ROUND('[2]Pop tot et prov'!$S$21*('[2]BUJUMBURA Mairie'!C16/'[2]BUJUMBURA Mairie'!$D$22),0)</f>
        <v>4632</v>
      </c>
      <c r="D116" s="52">
        <f t="shared" si="15"/>
        <v>12211</v>
      </c>
      <c r="E116" s="51">
        <f>ROUND('[2]Pop tot et prov'!$S$22*('[2]BUJUMBURA Mairie'!B16/'[2]BUJUMBURA Mairie'!$D$22),0)</f>
        <v>7699</v>
      </c>
      <c r="F116" s="51">
        <f>ROUND('[2]Pop tot et prov'!$S$22*('[2]BUJUMBURA Mairie'!C16/'[2]BUJUMBURA Mairie'!$D$22),0)</f>
        <v>4705</v>
      </c>
      <c r="G116" s="52">
        <f t="shared" si="16"/>
        <v>12404</v>
      </c>
      <c r="H116" s="51">
        <f>ROUND('[2]Pop tot et prov'!$S$23*('[2]BUJUMBURA Mairie'!B16/'[2]BUJUMBURA Mairie'!$D$22),0)</f>
        <v>7823</v>
      </c>
      <c r="I116" s="51">
        <f>ROUND('[2]Pop tot et prov'!$S$23*('[2]BUJUMBURA Mairie'!C16/'[2]BUJUMBURA Mairie'!$D$22),0)</f>
        <v>4781</v>
      </c>
      <c r="J116" s="52">
        <f t="shared" si="17"/>
        <v>12604</v>
      </c>
      <c r="K116" s="51">
        <f>ROUND('[2]Pop tot et prov'!$S$24*('[2]BUJUMBURA Mairie'!B16/'[2]BUJUMBURA Mairie'!$D$22),0)</f>
        <v>7950</v>
      </c>
      <c r="L116" s="51">
        <f>ROUND('[2]Pop tot et prov'!$S$24*('[2]BUJUMBURA Mairie'!C16/'[2]BUJUMBURA Mairie'!$D$22),0)</f>
        <v>4859</v>
      </c>
      <c r="M116" s="52">
        <f t="shared" si="18"/>
        <v>12809</v>
      </c>
    </row>
    <row r="117" spans="1:13">
      <c r="A117" s="56" t="s">
        <v>35</v>
      </c>
      <c r="B117" s="51">
        <f>ROUND('[2]Pop tot et prov'!$S$21*('[2]BUJUMBURA Mairie'!B17/'[2]BUJUMBURA Mairie'!$D$22),0)</f>
        <v>4731</v>
      </c>
      <c r="C117" s="51">
        <f>ROUND('[2]Pop tot et prov'!$S$21*('[2]BUJUMBURA Mairie'!C17/'[2]BUJUMBURA Mairie'!$D$22),0)</f>
        <v>3249</v>
      </c>
      <c r="D117" s="52">
        <f t="shared" si="15"/>
        <v>7980</v>
      </c>
      <c r="E117" s="51">
        <f>ROUND('[2]Pop tot et prov'!$S$22*('[2]BUJUMBURA Mairie'!B17/'[2]BUJUMBURA Mairie'!$D$22),0)</f>
        <v>4806</v>
      </c>
      <c r="F117" s="51">
        <f>ROUND('[2]Pop tot et prov'!$S$22*('[2]BUJUMBURA Mairie'!C17/'[2]BUJUMBURA Mairie'!$D$22),0)</f>
        <v>3301</v>
      </c>
      <c r="G117" s="52">
        <f t="shared" si="16"/>
        <v>8107</v>
      </c>
      <c r="H117" s="51">
        <f>ROUND('[2]Pop tot et prov'!$S$23*('[2]BUJUMBURA Mairie'!B17/'[2]BUJUMBURA Mairie'!$D$22),0)</f>
        <v>4883</v>
      </c>
      <c r="I117" s="51">
        <f>ROUND('[2]Pop tot et prov'!$S$23*('[2]BUJUMBURA Mairie'!C17/'[2]BUJUMBURA Mairie'!$D$22),0)</f>
        <v>3354</v>
      </c>
      <c r="J117" s="52">
        <f t="shared" si="17"/>
        <v>8237</v>
      </c>
      <c r="K117" s="51">
        <f>ROUND('[2]Pop tot et prov'!$S$24*('[2]BUJUMBURA Mairie'!B17/'[2]BUJUMBURA Mairie'!$D$22),0)</f>
        <v>4963</v>
      </c>
      <c r="L117" s="51">
        <f>ROUND('[2]Pop tot et prov'!$S$24*('[2]BUJUMBURA Mairie'!C17/'[2]BUJUMBURA Mairie'!$D$22),0)</f>
        <v>3409</v>
      </c>
      <c r="M117" s="52">
        <f t="shared" si="18"/>
        <v>8372</v>
      </c>
    </row>
    <row r="118" spans="1:13">
      <c r="A118" s="56" t="s">
        <v>36</v>
      </c>
      <c r="B118" s="51">
        <f>ROUND('[2]Pop tot et prov'!$S$21*('[2]BUJUMBURA Mairie'!B18/'[2]BUJUMBURA Mairie'!$D$22),0)</f>
        <v>2938</v>
      </c>
      <c r="C118" s="51">
        <f>ROUND('[2]Pop tot et prov'!$S$21*('[2]BUJUMBURA Mairie'!C18/'[2]BUJUMBURA Mairie'!$D$22),0)</f>
        <v>2304</v>
      </c>
      <c r="D118" s="52">
        <f t="shared" si="15"/>
        <v>5242</v>
      </c>
      <c r="E118" s="51">
        <f>ROUND('[2]Pop tot et prov'!$S$22*('[2]BUJUMBURA Mairie'!B18/'[2]BUJUMBURA Mairie'!$D$22),0)</f>
        <v>2985</v>
      </c>
      <c r="F118" s="51">
        <f>ROUND('[2]Pop tot et prov'!$S$22*('[2]BUJUMBURA Mairie'!C18/'[2]BUJUMBURA Mairie'!$D$22),0)</f>
        <v>2340</v>
      </c>
      <c r="G118" s="52">
        <f t="shared" si="16"/>
        <v>5325</v>
      </c>
      <c r="H118" s="51">
        <f>ROUND('[2]Pop tot et prov'!$S$23*('[2]BUJUMBURA Mairie'!B18/'[2]BUJUMBURA Mairie'!$D$22),0)</f>
        <v>3033</v>
      </c>
      <c r="I118" s="51">
        <f>ROUND('[2]Pop tot et prov'!$S$23*('[2]BUJUMBURA Mairie'!C18/'[2]BUJUMBURA Mairie'!$D$22),0)</f>
        <v>2378</v>
      </c>
      <c r="J118" s="52">
        <f t="shared" si="17"/>
        <v>5411</v>
      </c>
      <c r="K118" s="51">
        <f>ROUND('[2]Pop tot et prov'!$S$24*('[2]BUJUMBURA Mairie'!B18/'[2]BUJUMBURA Mairie'!$D$22),0)</f>
        <v>3082</v>
      </c>
      <c r="L118" s="51">
        <f>ROUND('[2]Pop tot et prov'!$S$24*('[2]BUJUMBURA Mairie'!C18/'[2]BUJUMBURA Mairie'!$D$22),0)</f>
        <v>2417</v>
      </c>
      <c r="M118" s="52">
        <f t="shared" si="18"/>
        <v>5499</v>
      </c>
    </row>
    <row r="119" spans="1:13">
      <c r="A119" s="56" t="s">
        <v>37</v>
      </c>
      <c r="B119" s="51">
        <f>ROUND('[2]Pop tot et prov'!$S$21*('[2]BUJUMBURA Mairie'!B19/'[2]BUJUMBURA Mairie'!$D$22),0)</f>
        <v>1609</v>
      </c>
      <c r="C119" s="51">
        <f>ROUND('[2]Pop tot et prov'!$S$21*('[2]BUJUMBURA Mairie'!C19/'[2]BUJUMBURA Mairie'!$D$22),0)</f>
        <v>1578</v>
      </c>
      <c r="D119" s="52">
        <f t="shared" si="15"/>
        <v>3187</v>
      </c>
      <c r="E119" s="51">
        <f>ROUND('[2]Pop tot et prov'!$S$22*('[2]BUJUMBURA Mairie'!B19/'[2]BUJUMBURA Mairie'!$D$22),0)</f>
        <v>1635</v>
      </c>
      <c r="F119" s="51">
        <f>ROUND('[2]Pop tot et prov'!$S$22*('[2]BUJUMBURA Mairie'!C19/'[2]BUJUMBURA Mairie'!$D$22),0)</f>
        <v>1602</v>
      </c>
      <c r="G119" s="52">
        <f t="shared" si="16"/>
        <v>3237</v>
      </c>
      <c r="H119" s="51">
        <f>ROUND('[2]Pop tot et prov'!$S$23*('[2]BUJUMBURA Mairie'!B19/'[2]BUJUMBURA Mairie'!$D$22),0)</f>
        <v>1661</v>
      </c>
      <c r="I119" s="51">
        <f>ROUND('[2]Pop tot et prov'!$S$23*('[2]BUJUMBURA Mairie'!C19/'[2]BUJUMBURA Mairie'!$D$22),0)</f>
        <v>1628</v>
      </c>
      <c r="J119" s="52">
        <f t="shared" si="17"/>
        <v>3289</v>
      </c>
      <c r="K119" s="51">
        <f>ROUND('[2]Pop tot et prov'!$S$24*('[2]BUJUMBURA Mairie'!B19/'[2]BUJUMBURA Mairie'!$D$22),0)</f>
        <v>1688</v>
      </c>
      <c r="L119" s="51">
        <f>ROUND('[2]Pop tot et prov'!$S$24*('[2]BUJUMBURA Mairie'!C19/'[2]BUJUMBURA Mairie'!$D$22),0)</f>
        <v>1655</v>
      </c>
      <c r="M119" s="52">
        <f t="shared" si="18"/>
        <v>3343</v>
      </c>
    </row>
    <row r="120" spans="1:13">
      <c r="A120" s="56" t="s">
        <v>38</v>
      </c>
      <c r="B120" s="51">
        <f>ROUND('[2]Pop tot et prov'!$S$21*('[2]BUJUMBURA Mairie'!B20/'[2]BUJUMBURA Mairie'!$D$22),0)</f>
        <v>746</v>
      </c>
      <c r="C120" s="51">
        <f>ROUND('[2]Pop tot et prov'!$S$21*('[2]BUJUMBURA Mairie'!C20/'[2]BUJUMBURA Mairie'!$D$22),0)</f>
        <v>1070</v>
      </c>
      <c r="D120" s="52">
        <f t="shared" si="15"/>
        <v>1816</v>
      </c>
      <c r="E120" s="51">
        <f>ROUND('[2]Pop tot et prov'!$S$22*('[2]BUJUMBURA Mairie'!B20/'[2]BUJUMBURA Mairie'!$D$22),0)</f>
        <v>758</v>
      </c>
      <c r="F120" s="51">
        <f>ROUND('[2]Pop tot et prov'!$S$22*('[2]BUJUMBURA Mairie'!C20/'[2]BUJUMBURA Mairie'!$D$22),0)</f>
        <v>1087</v>
      </c>
      <c r="G120" s="52">
        <f t="shared" si="16"/>
        <v>1845</v>
      </c>
      <c r="H120" s="51">
        <f>ROUND('[2]Pop tot et prov'!$S$23*('[2]BUJUMBURA Mairie'!B20/'[2]BUJUMBURA Mairie'!$D$22),0)</f>
        <v>770</v>
      </c>
      <c r="I120" s="51">
        <f>ROUND('[2]Pop tot et prov'!$S$23*('[2]BUJUMBURA Mairie'!C20/'[2]BUJUMBURA Mairie'!$D$22),0)</f>
        <v>1104</v>
      </c>
      <c r="J120" s="52">
        <f t="shared" si="17"/>
        <v>1874</v>
      </c>
      <c r="K120" s="51">
        <f>ROUND('[2]Pop tot et prov'!$S$24*('[2]BUJUMBURA Mairie'!B20/'[2]BUJUMBURA Mairie'!$D$22),0)</f>
        <v>782</v>
      </c>
      <c r="L120" s="51">
        <f>ROUND('[2]Pop tot et prov'!$S$24*('[2]BUJUMBURA Mairie'!C20/'[2]BUJUMBURA Mairie'!$D$22),0)</f>
        <v>1122</v>
      </c>
      <c r="M120" s="52">
        <f t="shared" si="18"/>
        <v>1904</v>
      </c>
    </row>
    <row r="121" spans="1:13">
      <c r="A121" s="56" t="s">
        <v>39</v>
      </c>
      <c r="B121" s="51">
        <f>ROUND('[2]Pop tot et prov'!$S$21*('[2]BUJUMBURA Mairie'!B21/'[2]BUJUMBURA Mairie'!$D$22),0)</f>
        <v>1226</v>
      </c>
      <c r="C121" s="51">
        <f>ROUND('[2]Pop tot et prov'!$S$21*('[2]BUJUMBURA Mairie'!C21/'[2]BUJUMBURA Mairie'!$D$22),0)</f>
        <v>1410</v>
      </c>
      <c r="D121" s="52">
        <f t="shared" si="15"/>
        <v>2636</v>
      </c>
      <c r="E121" s="51">
        <f>ROUND('[2]Pop tot et prov'!$S$22*('[2]BUJUMBURA Mairie'!B21/'[2]BUJUMBURA Mairie'!$D$22),0)</f>
        <v>1246</v>
      </c>
      <c r="F121" s="51">
        <f>ROUND('[2]Pop tot et prov'!$S$22*('[2]BUJUMBURA Mairie'!C21/'[2]BUJUMBURA Mairie'!$D$22),0)</f>
        <v>1433</v>
      </c>
      <c r="G121" s="52">
        <f t="shared" si="16"/>
        <v>2679</v>
      </c>
      <c r="H121" s="51">
        <f>ROUND('[2]Pop tot et prov'!$S$23*('[2]BUJUMBURA Mairie'!B21/'[2]BUJUMBURA Mairie'!$D$22),0)</f>
        <v>1266</v>
      </c>
      <c r="I121" s="51">
        <f>ROUND('[2]Pop tot et prov'!$S$23*('[2]BUJUMBURA Mairie'!C21/'[2]BUJUMBURA Mairie'!$D$22),0)</f>
        <v>1456</v>
      </c>
      <c r="J121" s="52">
        <f t="shared" si="17"/>
        <v>2722</v>
      </c>
      <c r="K121" s="51">
        <f>ROUND('[2]Pop tot et prov'!$S$24*('[2]BUJUMBURA Mairie'!B21/'[2]BUJUMBURA Mairie'!$D$22),0)</f>
        <v>1287</v>
      </c>
      <c r="L121" s="51">
        <f>ROUND('[2]Pop tot et prov'!$S$24*('[2]BUJUMBURA Mairie'!C21/'[2]BUJUMBURA Mairie'!$D$22),0)</f>
        <v>1479</v>
      </c>
      <c r="M121" s="52">
        <f t="shared" si="18"/>
        <v>2766</v>
      </c>
    </row>
    <row r="122" spans="1:13">
      <c r="A122" s="49" t="s">
        <v>20</v>
      </c>
      <c r="B122" s="51">
        <f>SUM(B105:B121)</f>
        <v>414313</v>
      </c>
      <c r="C122" s="55">
        <f>SUM(C105:C121)</f>
        <v>334779</v>
      </c>
      <c r="D122" s="52">
        <f t="shared" si="15"/>
        <v>749092</v>
      </c>
      <c r="E122" s="51">
        <f>SUM(E105:E121)</f>
        <v>420861</v>
      </c>
      <c r="F122" s="55">
        <f>SUM(F105:F121)</f>
        <v>340072</v>
      </c>
      <c r="G122" s="52">
        <f t="shared" si="16"/>
        <v>760933</v>
      </c>
      <c r="H122" s="51">
        <f>SUM(H105:H121)</f>
        <v>427640</v>
      </c>
      <c r="I122" s="55">
        <f>SUM(I105:I121)</f>
        <v>345546</v>
      </c>
      <c r="J122" s="52">
        <f t="shared" si="17"/>
        <v>773186</v>
      </c>
      <c r="K122" s="51">
        <f>SUM(K105:K121)</f>
        <v>434608</v>
      </c>
      <c r="L122" s="55">
        <f>SUM(L105:L121)</f>
        <v>351181</v>
      </c>
      <c r="M122" s="52">
        <f t="shared" si="18"/>
        <v>785789</v>
      </c>
    </row>
    <row r="123" spans="1:13">
      <c r="A123" s="24"/>
      <c r="B123" s="8"/>
      <c r="C123" s="8"/>
      <c r="D123" s="8"/>
      <c r="E123" s="8"/>
      <c r="F123" s="8"/>
      <c r="G123" s="8"/>
      <c r="H123" s="8"/>
      <c r="I123" s="8"/>
      <c r="J123" s="8"/>
    </row>
    <row r="124" spans="1:13">
      <c r="A124" s="116" t="s">
        <v>21</v>
      </c>
      <c r="B124" s="108">
        <v>2028</v>
      </c>
      <c r="C124" s="108"/>
      <c r="D124" s="108"/>
      <c r="E124" s="117">
        <v>2029</v>
      </c>
      <c r="F124" s="117"/>
      <c r="G124" s="117"/>
      <c r="H124" s="108">
        <v>2030</v>
      </c>
      <c r="I124" s="108"/>
      <c r="J124" s="108"/>
    </row>
    <row r="125" spans="1:13">
      <c r="A125" s="116"/>
      <c r="B125" s="80" t="s">
        <v>57</v>
      </c>
      <c r="C125" s="80" t="s">
        <v>58</v>
      </c>
      <c r="D125" s="80" t="s">
        <v>59</v>
      </c>
      <c r="E125" s="80" t="s">
        <v>57</v>
      </c>
      <c r="F125" s="80" t="s">
        <v>58</v>
      </c>
      <c r="G125" s="80" t="s">
        <v>59</v>
      </c>
      <c r="H125" s="80" t="s">
        <v>57</v>
      </c>
      <c r="I125" s="80" t="s">
        <v>58</v>
      </c>
      <c r="J125" s="80" t="s">
        <v>59</v>
      </c>
    </row>
    <row r="126" spans="1:13">
      <c r="A126" s="56" t="s">
        <v>23</v>
      </c>
      <c r="B126" s="51">
        <f>ROUND('[2]Pop tot et prov'!$S$25*('[2]BUJUMBURA Mairie'!B5/'[2]BUJUMBURA Mairie'!$D$22),0)</f>
        <v>50267</v>
      </c>
      <c r="C126" s="51">
        <f>ROUND('[2]Pop tot et prov'!$S$25*('[2]BUJUMBURA Mairie'!C5/'[2]BUJUMBURA Mairie'!$D$22),0)</f>
        <v>52348</v>
      </c>
      <c r="D126" s="52">
        <f t="shared" ref="D126:D143" si="19">SUM(B126:C126)</f>
        <v>102615</v>
      </c>
      <c r="E126" s="51">
        <f>ROUND('[2]Pop tot et prov'!$S$26*('[2]BUJUMBURA Mairie'!B5/'[2]BUJUMBURA Mairie'!$D$22),0)</f>
        <v>51104</v>
      </c>
      <c r="F126" s="51">
        <f>ROUND('[2]Pop tot et prov'!$S$26*('[2]BUJUMBURA Mairie'!C5/'[2]BUJUMBURA Mairie'!$D$22),0)</f>
        <v>53219</v>
      </c>
      <c r="G126" s="52">
        <f t="shared" ref="G126:G143" si="20">SUM(E126:F126)</f>
        <v>104323</v>
      </c>
      <c r="H126" s="51">
        <f>ROUND('[2]Pop tot et prov'!$S$27*('[2]BUJUMBURA Mairie'!B5/'[2]BUJUMBURA Mairie'!$D$22),0)</f>
        <v>51965</v>
      </c>
      <c r="I126" s="51">
        <f>ROUND('[2]Pop tot et prov'!$S$27*('[2]BUJUMBURA Mairie'!C5/'[2]BUJUMBURA Mairie'!$D$22),0)</f>
        <v>54116</v>
      </c>
      <c r="J126" s="52">
        <f t="shared" ref="J126:J143" si="21">SUM(H126:I126)</f>
        <v>106081</v>
      </c>
    </row>
    <row r="127" spans="1:13">
      <c r="A127" s="56" t="s">
        <v>24</v>
      </c>
      <c r="B127" s="51">
        <f>ROUND('[2]Pop tot et prov'!$S$25*('[2]BUJUMBURA Mairie'!B6/'[2]BUJUMBURA Mairie'!$D$22),0)</f>
        <v>49980</v>
      </c>
      <c r="C127" s="51">
        <f>ROUND('[2]Pop tot et prov'!$S$25*('[2]BUJUMBURA Mairie'!C6/'[2]BUJUMBURA Mairie'!$D$22),0)</f>
        <v>49853</v>
      </c>
      <c r="D127" s="52">
        <f t="shared" si="19"/>
        <v>99833</v>
      </c>
      <c r="E127" s="51">
        <f>ROUND('[2]Pop tot et prov'!$S$26*('[2]BUJUMBURA Mairie'!B6/'[2]BUJUMBURA Mairie'!$D$22),0)</f>
        <v>50812</v>
      </c>
      <c r="F127" s="51">
        <f>ROUND('[2]Pop tot et prov'!$S$26*('[2]BUJUMBURA Mairie'!C6/'[2]BUJUMBURA Mairie'!$D$22),0)</f>
        <v>50683</v>
      </c>
      <c r="G127" s="52">
        <f t="shared" si="20"/>
        <v>101495</v>
      </c>
      <c r="H127" s="51">
        <f>ROUND('[2]Pop tot et prov'!$S$27*('[2]BUJUMBURA Mairie'!B6/'[2]BUJUMBURA Mairie'!$D$22),0)</f>
        <v>51668</v>
      </c>
      <c r="I127" s="51">
        <f>ROUND('[2]Pop tot et prov'!$S$27*('[2]BUJUMBURA Mairie'!C6/'[2]BUJUMBURA Mairie'!$D$22),0)</f>
        <v>51537</v>
      </c>
      <c r="J127" s="52">
        <f t="shared" si="21"/>
        <v>103205</v>
      </c>
    </row>
    <row r="128" spans="1:13">
      <c r="A128" s="56" t="s">
        <v>25</v>
      </c>
      <c r="B128" s="51">
        <f>ROUND('[2]Pop tot et prov'!$S$25*('[2]BUJUMBURA Mairie'!B7/'[2]BUJUMBURA Mairie'!$D$22),0)</f>
        <v>49691</v>
      </c>
      <c r="C128" s="51">
        <f>ROUND('[2]Pop tot et prov'!$S$25*('[2]BUJUMBURA Mairie'!C7/'[2]BUJUMBURA Mairie'!$D$22),0)</f>
        <v>47132</v>
      </c>
      <c r="D128" s="52">
        <f t="shared" si="19"/>
        <v>96823</v>
      </c>
      <c r="E128" s="51">
        <f>ROUND('[2]Pop tot et prov'!$S$26*('[2]BUJUMBURA Mairie'!B7/'[2]BUJUMBURA Mairie'!$D$22),0)</f>
        <v>50519</v>
      </c>
      <c r="F128" s="51">
        <f>ROUND('[2]Pop tot et prov'!$S$26*('[2]BUJUMBURA Mairie'!C7/'[2]BUJUMBURA Mairie'!$D$22),0)</f>
        <v>47916</v>
      </c>
      <c r="G128" s="52">
        <f t="shared" si="20"/>
        <v>98435</v>
      </c>
      <c r="H128" s="51">
        <f>ROUND('[2]Pop tot et prov'!$S$27*('[2]BUJUMBURA Mairie'!B7/'[2]BUJUMBURA Mairie'!$D$22),0)</f>
        <v>51370</v>
      </c>
      <c r="I128" s="51">
        <f>ROUND('[2]Pop tot et prov'!$S$27*('[2]BUJUMBURA Mairie'!C7/'[2]BUJUMBURA Mairie'!$D$22),0)</f>
        <v>48724</v>
      </c>
      <c r="J128" s="52">
        <f t="shared" si="21"/>
        <v>100094</v>
      </c>
    </row>
    <row r="129" spans="1:10">
      <c r="A129" s="56" t="s">
        <v>26</v>
      </c>
      <c r="B129" s="51">
        <f>ROUND('[2]Pop tot et prov'!$S$25*('[2]BUJUMBURA Mairie'!B8/'[2]BUJUMBURA Mairie'!$D$22),0)</f>
        <v>49401</v>
      </c>
      <c r="C129" s="51">
        <f>ROUND('[2]Pop tot et prov'!$S$25*('[2]BUJUMBURA Mairie'!C8/'[2]BUJUMBURA Mairie'!$D$22),0)</f>
        <v>43271</v>
      </c>
      <c r="D129" s="52">
        <f t="shared" si="19"/>
        <v>92672</v>
      </c>
      <c r="E129" s="51">
        <f>ROUND('[2]Pop tot et prov'!$S$26*('[2]BUJUMBURA Mairie'!B8/'[2]BUJUMBURA Mairie'!$D$22),0)</f>
        <v>50224</v>
      </c>
      <c r="F129" s="51">
        <f>ROUND('[2]Pop tot et prov'!$S$26*('[2]BUJUMBURA Mairie'!C8/'[2]BUJUMBURA Mairie'!$D$22),0)</f>
        <v>43991</v>
      </c>
      <c r="G129" s="52">
        <f t="shared" si="20"/>
        <v>94215</v>
      </c>
      <c r="H129" s="51">
        <f>ROUND('[2]Pop tot et prov'!$S$27*('[2]BUJUMBURA Mairie'!B8/'[2]BUJUMBURA Mairie'!$D$22),0)</f>
        <v>51070</v>
      </c>
      <c r="I129" s="51">
        <f>ROUND('[2]Pop tot et prov'!$S$27*('[2]BUJUMBURA Mairie'!C8/'[2]BUJUMBURA Mairie'!$D$22),0)</f>
        <v>44732</v>
      </c>
      <c r="J129" s="52">
        <f t="shared" si="21"/>
        <v>95802</v>
      </c>
    </row>
    <row r="130" spans="1:10">
      <c r="A130" s="56" t="s">
        <v>27</v>
      </c>
      <c r="B130" s="51">
        <f>ROUND('[2]Pop tot et prov'!$S$25*('[2]BUJUMBURA Mairie'!B9/'[2]BUJUMBURA Mairie'!$D$22),0)</f>
        <v>51121</v>
      </c>
      <c r="C130" s="51">
        <f>ROUND('[2]Pop tot et prov'!$S$25*('[2]BUJUMBURA Mairie'!C9/'[2]BUJUMBURA Mairie'!$D$22),0)</f>
        <v>39558</v>
      </c>
      <c r="D130" s="52">
        <f t="shared" si="19"/>
        <v>90679</v>
      </c>
      <c r="E130" s="51">
        <f>ROUND('[2]Pop tot et prov'!$S$26*('[2]BUJUMBURA Mairie'!B9/'[2]BUJUMBURA Mairie'!$D$22),0)</f>
        <v>51972</v>
      </c>
      <c r="F130" s="51">
        <f>ROUND('[2]Pop tot et prov'!$S$26*('[2]BUJUMBURA Mairie'!C9/'[2]BUJUMBURA Mairie'!$D$22),0)</f>
        <v>40216</v>
      </c>
      <c r="G130" s="52">
        <f t="shared" si="20"/>
        <v>92188</v>
      </c>
      <c r="H130" s="51">
        <f>ROUND('[2]Pop tot et prov'!$S$27*('[2]BUJUMBURA Mairie'!B9/'[2]BUJUMBURA Mairie'!$D$22),0)</f>
        <v>52848</v>
      </c>
      <c r="I130" s="51">
        <f>ROUND('[2]Pop tot et prov'!$S$27*('[2]BUJUMBURA Mairie'!C9/'[2]BUJUMBURA Mairie'!$D$22),0)</f>
        <v>40894</v>
      </c>
      <c r="J130" s="52">
        <f t="shared" si="21"/>
        <v>93742</v>
      </c>
    </row>
    <row r="131" spans="1:10">
      <c r="A131" s="56" t="s">
        <v>28</v>
      </c>
      <c r="B131" s="51">
        <f>ROUND('[2]Pop tot et prov'!$S$25*('[2]BUJUMBURA Mairie'!B10/'[2]BUJUMBURA Mairie'!$D$22),0)</f>
        <v>46802</v>
      </c>
      <c r="C131" s="51">
        <f>ROUND('[2]Pop tot et prov'!$S$25*('[2]BUJUMBURA Mairie'!C10/'[2]BUJUMBURA Mairie'!$D$22),0)</f>
        <v>33575</v>
      </c>
      <c r="D131" s="52">
        <f t="shared" si="19"/>
        <v>80377</v>
      </c>
      <c r="E131" s="51">
        <f>ROUND('[2]Pop tot et prov'!$S$26*('[2]BUJUMBURA Mairie'!B10/'[2]BUJUMBURA Mairie'!$D$22),0)</f>
        <v>47581</v>
      </c>
      <c r="F131" s="51">
        <f>ROUND('[2]Pop tot et prov'!$S$26*('[2]BUJUMBURA Mairie'!C10/'[2]BUJUMBURA Mairie'!$D$22),0)</f>
        <v>34134</v>
      </c>
      <c r="G131" s="52">
        <f t="shared" si="20"/>
        <v>81715</v>
      </c>
      <c r="H131" s="51">
        <f>ROUND('[2]Pop tot et prov'!$S$27*('[2]BUJUMBURA Mairie'!B10/'[2]BUJUMBURA Mairie'!$D$22),0)</f>
        <v>48383</v>
      </c>
      <c r="I131" s="51">
        <f>ROUND('[2]Pop tot et prov'!$S$27*('[2]BUJUMBURA Mairie'!C10/'[2]BUJUMBURA Mairie'!$D$22),0)</f>
        <v>34709</v>
      </c>
      <c r="J131" s="52">
        <f t="shared" si="21"/>
        <v>83092</v>
      </c>
    </row>
    <row r="132" spans="1:10">
      <c r="A132" s="56" t="s">
        <v>29</v>
      </c>
      <c r="B132" s="51">
        <f>ROUND('[2]Pop tot et prov'!$S$25*('[2]BUJUMBURA Mairie'!B11/'[2]BUJUMBURA Mairie'!$D$22),0)</f>
        <v>40058</v>
      </c>
      <c r="C132" s="51">
        <f>ROUND('[2]Pop tot et prov'!$S$25*('[2]BUJUMBURA Mairie'!C11/'[2]BUJUMBURA Mairie'!$D$22),0)</f>
        <v>25960</v>
      </c>
      <c r="D132" s="52">
        <f t="shared" si="19"/>
        <v>66018</v>
      </c>
      <c r="E132" s="51">
        <f>ROUND('[2]Pop tot et prov'!$S$26*('[2]BUJUMBURA Mairie'!B11/'[2]BUJUMBURA Mairie'!$D$22),0)</f>
        <v>40725</v>
      </c>
      <c r="F132" s="51">
        <f>ROUND('[2]Pop tot et prov'!$S$26*('[2]BUJUMBURA Mairie'!C11/'[2]BUJUMBURA Mairie'!$D$22),0)</f>
        <v>26392</v>
      </c>
      <c r="G132" s="52">
        <f t="shared" si="20"/>
        <v>67117</v>
      </c>
      <c r="H132" s="51">
        <f>ROUND('[2]Pop tot et prov'!$S$27*('[2]BUJUMBURA Mairie'!B11/'[2]BUJUMBURA Mairie'!$D$22),0)</f>
        <v>41412</v>
      </c>
      <c r="I132" s="51">
        <f>ROUND('[2]Pop tot et prov'!$S$27*('[2]BUJUMBURA Mairie'!C11/'[2]BUJUMBURA Mairie'!$D$22),0)</f>
        <v>26837</v>
      </c>
      <c r="J132" s="52">
        <f t="shared" si="21"/>
        <v>68249</v>
      </c>
    </row>
    <row r="133" spans="1:10">
      <c r="A133" s="56" t="s">
        <v>30</v>
      </c>
      <c r="B133" s="51">
        <f>ROUND('[2]Pop tot et prov'!$S$25*('[2]BUJUMBURA Mairie'!B12/'[2]BUJUMBURA Mairie'!$D$22),0)</f>
        <v>32534</v>
      </c>
      <c r="C133" s="51">
        <f>ROUND('[2]Pop tot et prov'!$S$25*('[2]BUJUMBURA Mairie'!C12/'[2]BUJUMBURA Mairie'!$D$22),0)</f>
        <v>19921</v>
      </c>
      <c r="D133" s="52">
        <f t="shared" si="19"/>
        <v>52455</v>
      </c>
      <c r="E133" s="51">
        <f>ROUND('[2]Pop tot et prov'!$S$26*('[2]BUJUMBURA Mairie'!B12/'[2]BUJUMBURA Mairie'!$D$22),0)</f>
        <v>33076</v>
      </c>
      <c r="F133" s="51">
        <f>ROUND('[2]Pop tot et prov'!$S$26*('[2]BUJUMBURA Mairie'!C12/'[2]BUJUMBURA Mairie'!$D$22),0)</f>
        <v>20253</v>
      </c>
      <c r="G133" s="52">
        <f t="shared" si="20"/>
        <v>53329</v>
      </c>
      <c r="H133" s="51">
        <f>ROUND('[2]Pop tot et prov'!$S$27*('[2]BUJUMBURA Mairie'!B12/'[2]BUJUMBURA Mairie'!$D$22),0)</f>
        <v>33633</v>
      </c>
      <c r="I133" s="51">
        <f>ROUND('[2]Pop tot et prov'!$S$27*('[2]BUJUMBURA Mairie'!C12/'[2]BUJUMBURA Mairie'!$D$22),0)</f>
        <v>20594</v>
      </c>
      <c r="J133" s="52">
        <f t="shared" si="21"/>
        <v>54227</v>
      </c>
    </row>
    <row r="134" spans="1:10">
      <c r="A134" s="56" t="s">
        <v>31</v>
      </c>
      <c r="B134" s="51">
        <f>ROUND('[2]Pop tot et prov'!$S$25*('[2]BUJUMBURA Mairie'!B13/'[2]BUJUMBURA Mairie'!$D$22),0)</f>
        <v>23107</v>
      </c>
      <c r="C134" s="51">
        <f>ROUND('[2]Pop tot et prov'!$S$25*('[2]BUJUMBURA Mairie'!C13/'[2]BUJUMBURA Mairie'!$D$22),0)</f>
        <v>13537</v>
      </c>
      <c r="D134" s="52">
        <f t="shared" si="19"/>
        <v>36644</v>
      </c>
      <c r="E134" s="51">
        <f>ROUND('[2]Pop tot et prov'!$S$26*('[2]BUJUMBURA Mairie'!B13/'[2]BUJUMBURA Mairie'!$D$22),0)</f>
        <v>23491</v>
      </c>
      <c r="F134" s="51">
        <f>ROUND('[2]Pop tot et prov'!$S$26*('[2]BUJUMBURA Mairie'!C13/'[2]BUJUMBURA Mairie'!$D$22),0)</f>
        <v>13762</v>
      </c>
      <c r="G134" s="52">
        <f t="shared" si="20"/>
        <v>37253</v>
      </c>
      <c r="H134" s="51">
        <f>ROUND('[2]Pop tot et prov'!$S$27*('[2]BUJUMBURA Mairie'!B13/'[2]BUJUMBURA Mairie'!$D$22),0)</f>
        <v>23887</v>
      </c>
      <c r="I134" s="51">
        <f>ROUND('[2]Pop tot et prov'!$S$27*('[2]BUJUMBURA Mairie'!C13/'[2]BUJUMBURA Mairie'!$D$22),0)</f>
        <v>13994</v>
      </c>
      <c r="J134" s="52">
        <f t="shared" si="21"/>
        <v>37881</v>
      </c>
    </row>
    <row r="135" spans="1:10">
      <c r="A135" s="56" t="s">
        <v>32</v>
      </c>
      <c r="B135" s="51">
        <f>ROUND('[2]Pop tot et prov'!$S$25*('[2]BUJUMBURA Mairie'!B14/'[2]BUJUMBURA Mairie'!$D$22),0)</f>
        <v>17013</v>
      </c>
      <c r="C135" s="51">
        <f>ROUND('[2]Pop tot et prov'!$S$25*('[2]BUJUMBURA Mairie'!C14/'[2]BUJUMBURA Mairie'!$D$22),0)</f>
        <v>9742</v>
      </c>
      <c r="D135" s="52">
        <f t="shared" si="19"/>
        <v>26755</v>
      </c>
      <c r="E135" s="51">
        <f>ROUND('[2]Pop tot et prov'!$S$26*('[2]BUJUMBURA Mairie'!B14/'[2]BUJUMBURA Mairie'!$D$22),0)</f>
        <v>17297</v>
      </c>
      <c r="F135" s="51">
        <f>ROUND('[2]Pop tot et prov'!$S$26*('[2]BUJUMBURA Mairie'!C14/'[2]BUJUMBURA Mairie'!$D$22),0)</f>
        <v>9904</v>
      </c>
      <c r="G135" s="52">
        <f t="shared" si="20"/>
        <v>27201</v>
      </c>
      <c r="H135" s="51">
        <f>ROUND('[2]Pop tot et prov'!$S$27*('[2]BUJUMBURA Mairie'!B14/'[2]BUJUMBURA Mairie'!$D$22),0)</f>
        <v>17588</v>
      </c>
      <c r="I135" s="51">
        <f>ROUND('[2]Pop tot et prov'!$S$27*('[2]BUJUMBURA Mairie'!C14/'[2]BUJUMBURA Mairie'!$D$22),0)</f>
        <v>10071</v>
      </c>
      <c r="J135" s="52">
        <f t="shared" si="21"/>
        <v>27659</v>
      </c>
    </row>
    <row r="136" spans="1:10">
      <c r="A136" s="56" t="s">
        <v>33</v>
      </c>
      <c r="B136" s="51">
        <f>ROUND('[2]Pop tot et prov'!$S$25*('[2]BUJUMBURA Mairie'!B15/'[2]BUJUMBURA Mairie'!$D$22),0)</f>
        <v>11709</v>
      </c>
      <c r="C136" s="51">
        <f>ROUND('[2]Pop tot et prov'!$S$25*('[2]BUJUMBURA Mairie'!C15/'[2]BUJUMBURA Mairie'!$D$22),0)</f>
        <v>6876</v>
      </c>
      <c r="D136" s="52">
        <f t="shared" si="19"/>
        <v>18585</v>
      </c>
      <c r="E136" s="51">
        <f>ROUND('[2]Pop tot et prov'!$S$26*('[2]BUJUMBURA Mairie'!B15/'[2]BUJUMBURA Mairie'!$D$22),0)</f>
        <v>11904</v>
      </c>
      <c r="F136" s="51">
        <f>ROUND('[2]Pop tot et prov'!$S$26*('[2]BUJUMBURA Mairie'!C15/'[2]BUJUMBURA Mairie'!$D$22),0)</f>
        <v>6991</v>
      </c>
      <c r="G136" s="52">
        <f t="shared" si="20"/>
        <v>18895</v>
      </c>
      <c r="H136" s="51">
        <f>ROUND('[2]Pop tot et prov'!$S$27*('[2]BUJUMBURA Mairie'!B15/'[2]BUJUMBURA Mairie'!$D$22),0)</f>
        <v>12105</v>
      </c>
      <c r="I136" s="51">
        <f>ROUND('[2]Pop tot et prov'!$S$27*('[2]BUJUMBURA Mairie'!C15/'[2]BUJUMBURA Mairie'!$D$22),0)</f>
        <v>7108</v>
      </c>
      <c r="J136" s="52">
        <f t="shared" si="21"/>
        <v>19213</v>
      </c>
    </row>
    <row r="137" spans="1:10">
      <c r="A137" s="56" t="s">
        <v>34</v>
      </c>
      <c r="B137" s="51">
        <f>ROUND('[2]Pop tot et prov'!$S$25*('[2]BUJUMBURA Mairie'!B16/'[2]BUJUMBURA Mairie'!$D$22),0)</f>
        <v>8081</v>
      </c>
      <c r="C137" s="51">
        <f>ROUND('[2]Pop tot et prov'!$S$25*('[2]BUJUMBURA Mairie'!C16/'[2]BUJUMBURA Mairie'!$D$22),0)</f>
        <v>4939</v>
      </c>
      <c r="D137" s="52">
        <f t="shared" si="19"/>
        <v>13020</v>
      </c>
      <c r="E137" s="51">
        <f>ROUND('[2]Pop tot et prov'!$S$26*('[2]BUJUMBURA Mairie'!B16/'[2]BUJUMBURA Mairie'!$D$22),0)</f>
        <v>8215</v>
      </c>
      <c r="F137" s="51">
        <f>ROUND('[2]Pop tot et prov'!$S$26*('[2]BUJUMBURA Mairie'!C16/'[2]BUJUMBURA Mairie'!$D$22),0)</f>
        <v>5021</v>
      </c>
      <c r="G137" s="52">
        <f t="shared" si="20"/>
        <v>13236</v>
      </c>
      <c r="H137" s="51">
        <f>ROUND('[2]Pop tot et prov'!$S$27*('[2]BUJUMBURA Mairie'!B16/'[2]BUJUMBURA Mairie'!$D$22),0)</f>
        <v>8354</v>
      </c>
      <c r="I137" s="51">
        <f>ROUND('[2]Pop tot et prov'!$S$27*('[2]BUJUMBURA Mairie'!C16/'[2]BUJUMBURA Mairie'!$D$22),0)</f>
        <v>5105</v>
      </c>
      <c r="J137" s="52">
        <f t="shared" si="21"/>
        <v>13459</v>
      </c>
    </row>
    <row r="138" spans="1:10">
      <c r="A138" s="56" t="s">
        <v>35</v>
      </c>
      <c r="B138" s="51">
        <f>ROUND('[2]Pop tot et prov'!$S$25*('[2]BUJUMBURA Mairie'!B17/'[2]BUJUMBURA Mairie'!$D$22),0)</f>
        <v>5045</v>
      </c>
      <c r="C138" s="51">
        <f>ROUND('[2]Pop tot et prov'!$S$25*('[2]BUJUMBURA Mairie'!C17/'[2]BUJUMBURA Mairie'!$D$22),0)</f>
        <v>3465</v>
      </c>
      <c r="D138" s="52">
        <f t="shared" si="19"/>
        <v>8510</v>
      </c>
      <c r="E138" s="51">
        <f>ROUND('[2]Pop tot et prov'!$S$26*('[2]BUJUMBURA Mairie'!B17/'[2]BUJUMBURA Mairie'!$D$22),0)</f>
        <v>5129</v>
      </c>
      <c r="F138" s="51">
        <f>ROUND('[2]Pop tot et prov'!$S$26*('[2]BUJUMBURA Mairie'!C17/'[2]BUJUMBURA Mairie'!$D$22),0)</f>
        <v>3522</v>
      </c>
      <c r="G138" s="52">
        <f t="shared" si="20"/>
        <v>8651</v>
      </c>
      <c r="H138" s="51">
        <f>ROUND('[2]Pop tot et prov'!$S$27*('[2]BUJUMBURA Mairie'!B17/'[2]BUJUMBURA Mairie'!$D$22),0)</f>
        <v>5215</v>
      </c>
      <c r="I138" s="51">
        <f>ROUND('[2]Pop tot et prov'!$S$27*('[2]BUJUMBURA Mairie'!C17/'[2]BUJUMBURA Mairie'!$D$22),0)</f>
        <v>3582</v>
      </c>
      <c r="J138" s="52">
        <f t="shared" si="21"/>
        <v>8797</v>
      </c>
    </row>
    <row r="139" spans="1:10">
      <c r="A139" s="56" t="s">
        <v>36</v>
      </c>
      <c r="B139" s="51">
        <f>ROUND('[2]Pop tot et prov'!$S$25*('[2]BUJUMBURA Mairie'!B18/'[2]BUJUMBURA Mairie'!$D$22),0)</f>
        <v>3133</v>
      </c>
      <c r="C139" s="51">
        <f>ROUND('[2]Pop tot et prov'!$S$25*('[2]BUJUMBURA Mairie'!C18/'[2]BUJUMBURA Mairie'!$D$22),0)</f>
        <v>2456</v>
      </c>
      <c r="D139" s="52">
        <f t="shared" si="19"/>
        <v>5589</v>
      </c>
      <c r="E139" s="51">
        <f>ROUND('[2]Pop tot et prov'!$S$26*('[2]BUJUMBURA Mairie'!B18/'[2]BUJUMBURA Mairie'!$D$22),0)</f>
        <v>3185</v>
      </c>
      <c r="F139" s="51">
        <f>ROUND('[2]Pop tot et prov'!$S$26*('[2]BUJUMBURA Mairie'!C18/'[2]BUJUMBURA Mairie'!$D$22),0)</f>
        <v>2497</v>
      </c>
      <c r="G139" s="52">
        <f t="shared" si="20"/>
        <v>5682</v>
      </c>
      <c r="H139" s="51">
        <f>ROUND('[2]Pop tot et prov'!$S$27*('[2]BUJUMBURA Mairie'!B18/'[2]BUJUMBURA Mairie'!$D$22),0)</f>
        <v>3239</v>
      </c>
      <c r="I139" s="51">
        <f>ROUND('[2]Pop tot et prov'!$S$27*('[2]BUJUMBURA Mairie'!C18/'[2]BUJUMBURA Mairie'!$D$22),0)</f>
        <v>2539</v>
      </c>
      <c r="J139" s="52">
        <f t="shared" si="21"/>
        <v>5778</v>
      </c>
    </row>
    <row r="140" spans="1:10">
      <c r="A140" s="56" t="s">
        <v>37</v>
      </c>
      <c r="B140" s="51">
        <f>ROUND('[2]Pop tot et prov'!$S$25*('[2]BUJUMBURA Mairie'!B19/'[2]BUJUMBURA Mairie'!$D$22),0)</f>
        <v>1716</v>
      </c>
      <c r="C140" s="51">
        <f>ROUND('[2]Pop tot et prov'!$S$25*('[2]BUJUMBURA Mairie'!C19/'[2]BUJUMBURA Mairie'!$D$22),0)</f>
        <v>1682</v>
      </c>
      <c r="D140" s="52">
        <f t="shared" si="19"/>
        <v>3398</v>
      </c>
      <c r="E140" s="51">
        <f>ROUND('[2]Pop tot et prov'!$S$26*('[2]BUJUMBURA Mairie'!B19/'[2]BUJUMBURA Mairie'!$D$22),0)</f>
        <v>1744</v>
      </c>
      <c r="F140" s="51">
        <f>ROUND('[2]Pop tot et prov'!$S$26*('[2]BUJUMBURA Mairie'!C19/'[2]BUJUMBURA Mairie'!$D$22),0)</f>
        <v>1710</v>
      </c>
      <c r="G140" s="52">
        <f t="shared" si="20"/>
        <v>3454</v>
      </c>
      <c r="H140" s="51">
        <f>ROUND('[2]Pop tot et prov'!$S$27*('[2]BUJUMBURA Mairie'!B19/'[2]BUJUMBURA Mairie'!$D$22),0)</f>
        <v>1774</v>
      </c>
      <c r="I140" s="51">
        <f>ROUND('[2]Pop tot et prov'!$S$27*('[2]BUJUMBURA Mairie'!C19/'[2]BUJUMBURA Mairie'!$D$22),0)</f>
        <v>1739</v>
      </c>
      <c r="J140" s="52">
        <f t="shared" si="21"/>
        <v>3513</v>
      </c>
    </row>
    <row r="141" spans="1:10">
      <c r="A141" s="56" t="s">
        <v>38</v>
      </c>
      <c r="B141" s="51">
        <f>ROUND('[2]Pop tot et prov'!$S$25*('[2]BUJUMBURA Mairie'!B20/'[2]BUJUMBURA Mairie'!$D$22),0)</f>
        <v>795</v>
      </c>
      <c r="C141" s="51">
        <f>ROUND('[2]Pop tot et prov'!$S$25*('[2]BUJUMBURA Mairie'!C20/'[2]BUJUMBURA Mairie'!$D$22),0)</f>
        <v>1141</v>
      </c>
      <c r="D141" s="52">
        <f t="shared" si="19"/>
        <v>1936</v>
      </c>
      <c r="E141" s="51">
        <f>ROUND('[2]Pop tot et prov'!$S$26*('[2]BUJUMBURA Mairie'!B20/'[2]BUJUMBURA Mairie'!$D$22),0)</f>
        <v>808</v>
      </c>
      <c r="F141" s="51">
        <f>ROUND('[2]Pop tot et prov'!$S$26*('[2]BUJUMBURA Mairie'!C20/'[2]BUJUMBURA Mairie'!$D$22),0)</f>
        <v>1160</v>
      </c>
      <c r="G141" s="52">
        <f t="shared" si="20"/>
        <v>1968</v>
      </c>
      <c r="H141" s="51">
        <f>ROUND('[2]Pop tot et prov'!$S$27*('[2]BUJUMBURA Mairie'!B20/'[2]BUJUMBURA Mairie'!$D$22),0)</f>
        <v>822</v>
      </c>
      <c r="I141" s="51">
        <f>ROUND('[2]Pop tot et prov'!$S$27*('[2]BUJUMBURA Mairie'!C20/'[2]BUJUMBURA Mairie'!$D$22),0)</f>
        <v>1179</v>
      </c>
      <c r="J141" s="52">
        <f t="shared" si="21"/>
        <v>2001</v>
      </c>
    </row>
    <row r="142" spans="1:10">
      <c r="A142" s="56" t="s">
        <v>39</v>
      </c>
      <c r="B142" s="51">
        <f>ROUND('[2]Pop tot et prov'!$S$25*('[2]BUJUMBURA Mairie'!B21/'[2]BUJUMBURA Mairie'!$D$22),0)</f>
        <v>1308</v>
      </c>
      <c r="C142" s="51">
        <f>ROUND('[2]Pop tot et prov'!$S$25*('[2]BUJUMBURA Mairie'!C21/'[2]BUJUMBURA Mairie'!$D$22),0)</f>
        <v>1504</v>
      </c>
      <c r="D142" s="52">
        <f t="shared" si="19"/>
        <v>2812</v>
      </c>
      <c r="E142" s="51">
        <f>ROUND('[2]Pop tot et prov'!$S$26*('[2]BUJUMBURA Mairie'!B21/'[2]BUJUMBURA Mairie'!$D$22),0)</f>
        <v>1329</v>
      </c>
      <c r="F142" s="51">
        <f>ROUND('[2]Pop tot et prov'!$S$26*('[2]BUJUMBURA Mairie'!C21/'[2]BUJUMBURA Mairie'!$D$22),0)</f>
        <v>1529</v>
      </c>
      <c r="G142" s="52">
        <f t="shared" si="20"/>
        <v>2858</v>
      </c>
      <c r="H142" s="51">
        <f>ROUND('[2]Pop tot et prov'!$S$27*('[2]BUJUMBURA Mairie'!B21/'[2]BUJUMBURA Mairie'!$D$22),0)</f>
        <v>1352</v>
      </c>
      <c r="I142" s="51">
        <f>ROUND('[2]Pop tot et prov'!$S$27*('[2]BUJUMBURA Mairie'!C21/'[2]BUJUMBURA Mairie'!$D$22),0)</f>
        <v>1555</v>
      </c>
      <c r="J142" s="52">
        <f t="shared" si="21"/>
        <v>2907</v>
      </c>
    </row>
    <row r="143" spans="1:10">
      <c r="A143" s="49" t="s">
        <v>20</v>
      </c>
      <c r="B143" s="51">
        <f>SUM(B126:B142)</f>
        <v>441761</v>
      </c>
      <c r="C143" s="55">
        <f>SUM(C126:C142)</f>
        <v>356960</v>
      </c>
      <c r="D143" s="52">
        <f t="shared" si="19"/>
        <v>798721</v>
      </c>
      <c r="E143" s="51">
        <f>SUM(E126:E142)</f>
        <v>449115</v>
      </c>
      <c r="F143" s="55">
        <f>SUM(F126:F142)</f>
        <v>362900</v>
      </c>
      <c r="G143" s="52">
        <f t="shared" si="20"/>
        <v>812015</v>
      </c>
      <c r="H143" s="51">
        <f>SUM(H126:H142)</f>
        <v>456685</v>
      </c>
      <c r="I143" s="55">
        <f>SUM(I126:I142)</f>
        <v>369015</v>
      </c>
      <c r="J143" s="52">
        <f t="shared" si="21"/>
        <v>825700</v>
      </c>
    </row>
    <row r="144" spans="1:10">
      <c r="A144" s="24"/>
      <c r="B144" s="8"/>
      <c r="C144" s="8"/>
      <c r="D144" s="8"/>
      <c r="E144" s="8"/>
      <c r="F144" s="8"/>
      <c r="G144" s="8"/>
      <c r="H144" s="8"/>
      <c r="I144" s="8"/>
      <c r="J144" s="8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</sheetData>
  <mergeCells count="29">
    <mergeCell ref="A124:A125"/>
    <mergeCell ref="H103:J103"/>
    <mergeCell ref="K103:M103"/>
    <mergeCell ref="B124:D124"/>
    <mergeCell ref="E124:G124"/>
    <mergeCell ref="H124:J124"/>
    <mergeCell ref="K74:M74"/>
    <mergeCell ref="E103:G103"/>
    <mergeCell ref="B103:D103"/>
    <mergeCell ref="A53:A54"/>
    <mergeCell ref="H24:J24"/>
    <mergeCell ref="K24:M24"/>
    <mergeCell ref="B53:D53"/>
    <mergeCell ref="E53:G53"/>
    <mergeCell ref="H53:J53"/>
    <mergeCell ref="K53:M53"/>
    <mergeCell ref="A74:A75"/>
    <mergeCell ref="B74:D74"/>
    <mergeCell ref="E74:G74"/>
    <mergeCell ref="H74:J74"/>
    <mergeCell ref="A103:A104"/>
    <mergeCell ref="K3:M3"/>
    <mergeCell ref="E24:G24"/>
    <mergeCell ref="B24:D24"/>
    <mergeCell ref="A3:A4"/>
    <mergeCell ref="B3:D3"/>
    <mergeCell ref="E3:G3"/>
    <mergeCell ref="H3:J3"/>
    <mergeCell ref="A24:A25"/>
  </mergeCells>
  <pageMargins left="0.70866141732283472" right="0.70866141732283472" top="0.74803149606299213" bottom="0.74803149606299213" header="0.31496062992125984" footer="0.31496062992125984"/>
  <pageSetup paperSize="9" firstPageNumber="56" orientation="portrait" useFirstPageNumber="1" horizontalDpi="300" verticalDpi="30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5:M204"/>
  <sheetViews>
    <sheetView tabSelected="1" topLeftCell="A18" workbookViewId="0">
      <selection activeCell="A25" sqref="A25:M25"/>
    </sheetView>
  </sheetViews>
  <sheetFormatPr baseColWidth="10" defaultRowHeight="15"/>
  <cols>
    <col min="1" max="1" width="7.5703125" customWidth="1"/>
    <col min="2" max="2" width="6.7109375" customWidth="1"/>
    <col min="3" max="3" width="7.140625" customWidth="1"/>
    <col min="4" max="5" width="5.85546875" customWidth="1"/>
    <col min="6" max="6" width="6.7109375" customWidth="1"/>
    <col min="7" max="8" width="5.85546875" customWidth="1"/>
    <col min="9" max="9" width="6.42578125" customWidth="1"/>
    <col min="10" max="11" width="5.85546875" customWidth="1"/>
    <col min="12" max="12" width="6.85546875" customWidth="1"/>
    <col min="13" max="13" width="5.85546875" customWidth="1"/>
  </cols>
  <sheetData>
    <row r="25" spans="1:13" ht="15.75">
      <c r="A25" s="95" t="s">
        <v>97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30" spans="1:13">
      <c r="K30" s="94"/>
    </row>
    <row r="52" spans="1:13">
      <c r="A52" s="85" t="s">
        <v>40</v>
      </c>
      <c r="B52" s="86"/>
      <c r="C52" s="85"/>
      <c r="D52" s="85"/>
      <c r="E52" s="7"/>
      <c r="F52" s="7"/>
      <c r="G52" s="7"/>
      <c r="H52" s="7"/>
      <c r="I52" s="68"/>
      <c r="J52" s="8"/>
    </row>
    <row r="53" spans="1:13">
      <c r="A53" s="9"/>
      <c r="B53" s="9"/>
      <c r="C53" s="9"/>
      <c r="D53" s="9"/>
      <c r="E53" s="8"/>
      <c r="F53" s="8"/>
      <c r="G53" s="8"/>
      <c r="H53" s="8"/>
      <c r="I53" s="8"/>
      <c r="J53" s="8"/>
    </row>
    <row r="54" spans="1:13">
      <c r="A54" s="109" t="s">
        <v>21</v>
      </c>
      <c r="B54" s="107">
        <v>2008</v>
      </c>
      <c r="C54" s="107"/>
      <c r="D54" s="107"/>
      <c r="E54" s="108">
        <v>2009</v>
      </c>
      <c r="F54" s="108"/>
      <c r="G54" s="108"/>
      <c r="H54" s="108">
        <v>2010</v>
      </c>
      <c r="I54" s="108"/>
      <c r="J54" s="108"/>
      <c r="K54" s="107">
        <v>2011</v>
      </c>
      <c r="L54" s="107"/>
      <c r="M54" s="107"/>
    </row>
    <row r="55" spans="1:13">
      <c r="A55" s="110"/>
      <c r="B55" s="10" t="s">
        <v>57</v>
      </c>
      <c r="C55" s="10" t="s">
        <v>58</v>
      </c>
      <c r="D55" s="10" t="s">
        <v>59</v>
      </c>
      <c r="E55" s="10" t="s">
        <v>57</v>
      </c>
      <c r="F55" s="10" t="s">
        <v>58</v>
      </c>
      <c r="G55" s="10" t="s">
        <v>59</v>
      </c>
      <c r="H55" s="10" t="s">
        <v>57</v>
      </c>
      <c r="I55" s="10" t="s">
        <v>58</v>
      </c>
      <c r="J55" s="10" t="s">
        <v>59</v>
      </c>
      <c r="K55" s="10" t="s">
        <v>57</v>
      </c>
      <c r="L55" s="10" t="s">
        <v>58</v>
      </c>
      <c r="M55" s="10" t="s">
        <v>59</v>
      </c>
    </row>
    <row r="56" spans="1:13">
      <c r="A56" s="12" t="s">
        <v>23</v>
      </c>
      <c r="B56" s="13">
        <v>34239</v>
      </c>
      <c r="C56" s="13">
        <v>34000</v>
      </c>
      <c r="D56" s="14">
        <v>68239</v>
      </c>
      <c r="E56" s="13">
        <v>35129</v>
      </c>
      <c r="F56" s="13">
        <v>34884</v>
      </c>
      <c r="G56" s="15">
        <v>70013</v>
      </c>
      <c r="H56" s="13">
        <v>36084</v>
      </c>
      <c r="I56" s="13">
        <v>35832</v>
      </c>
      <c r="J56" s="15">
        <v>71916</v>
      </c>
      <c r="K56" s="13">
        <v>37103</v>
      </c>
      <c r="L56" s="13">
        <v>36844</v>
      </c>
      <c r="M56" s="15">
        <v>73947</v>
      </c>
    </row>
    <row r="57" spans="1:13">
      <c r="A57" s="12" t="s">
        <v>24</v>
      </c>
      <c r="B57" s="13">
        <v>23566</v>
      </c>
      <c r="C57" s="13">
        <v>23817</v>
      </c>
      <c r="D57" s="14">
        <v>47383</v>
      </c>
      <c r="E57" s="13">
        <v>24178</v>
      </c>
      <c r="F57" s="13">
        <v>24436</v>
      </c>
      <c r="G57" s="15">
        <v>48614</v>
      </c>
      <c r="H57" s="13">
        <v>24836</v>
      </c>
      <c r="I57" s="13">
        <v>25101</v>
      </c>
      <c r="J57" s="15">
        <v>49937</v>
      </c>
      <c r="K57" s="13">
        <v>25537</v>
      </c>
      <c r="L57" s="13">
        <v>25809</v>
      </c>
      <c r="M57" s="15">
        <v>51346</v>
      </c>
    </row>
    <row r="58" spans="1:13">
      <c r="A58" s="16" t="s">
        <v>25</v>
      </c>
      <c r="B58" s="13">
        <v>16711</v>
      </c>
      <c r="C58" s="13">
        <v>17038</v>
      </c>
      <c r="D58" s="14">
        <v>33749</v>
      </c>
      <c r="E58" s="13">
        <v>17145</v>
      </c>
      <c r="F58" s="13">
        <v>17481</v>
      </c>
      <c r="G58" s="15">
        <v>34626</v>
      </c>
      <c r="H58" s="13">
        <v>17612</v>
      </c>
      <c r="I58" s="13">
        <v>17956</v>
      </c>
      <c r="J58" s="15">
        <v>35568</v>
      </c>
      <c r="K58" s="13">
        <v>18109</v>
      </c>
      <c r="L58" s="13">
        <v>18463</v>
      </c>
      <c r="M58" s="15">
        <v>36572</v>
      </c>
    </row>
    <row r="59" spans="1:13">
      <c r="A59" s="16" t="s">
        <v>26</v>
      </c>
      <c r="B59" s="13">
        <v>19649</v>
      </c>
      <c r="C59" s="13">
        <v>20096</v>
      </c>
      <c r="D59" s="14">
        <v>39745</v>
      </c>
      <c r="E59" s="13">
        <v>20160</v>
      </c>
      <c r="F59" s="13">
        <v>20618</v>
      </c>
      <c r="G59" s="15">
        <v>40778</v>
      </c>
      <c r="H59" s="13">
        <v>20708</v>
      </c>
      <c r="I59" s="13">
        <v>21179</v>
      </c>
      <c r="J59" s="15">
        <v>41887</v>
      </c>
      <c r="K59" s="13">
        <v>21292</v>
      </c>
      <c r="L59" s="13">
        <v>21777</v>
      </c>
      <c r="M59" s="15">
        <v>43069</v>
      </c>
    </row>
    <row r="60" spans="1:13">
      <c r="A60" s="16" t="s">
        <v>27</v>
      </c>
      <c r="B60" s="13">
        <v>18743</v>
      </c>
      <c r="C60" s="13">
        <v>17269</v>
      </c>
      <c r="D60" s="14">
        <v>36012</v>
      </c>
      <c r="E60" s="13">
        <v>19230</v>
      </c>
      <c r="F60" s="13">
        <v>17718</v>
      </c>
      <c r="G60" s="15">
        <v>36948</v>
      </c>
      <c r="H60" s="13">
        <v>19753</v>
      </c>
      <c r="I60" s="13">
        <v>18200</v>
      </c>
      <c r="J60" s="15">
        <v>37953</v>
      </c>
      <c r="K60" s="13">
        <v>20311</v>
      </c>
      <c r="L60" s="13">
        <v>18713</v>
      </c>
      <c r="M60" s="15">
        <v>39024</v>
      </c>
    </row>
    <row r="61" spans="1:13">
      <c r="A61" s="16" t="s">
        <v>28</v>
      </c>
      <c r="B61" s="13">
        <v>16282</v>
      </c>
      <c r="C61" s="13">
        <v>12695</v>
      </c>
      <c r="D61" s="14">
        <v>28977</v>
      </c>
      <c r="E61" s="13">
        <v>16705</v>
      </c>
      <c r="F61" s="13">
        <v>13025</v>
      </c>
      <c r="G61" s="15">
        <v>29730</v>
      </c>
      <c r="H61" s="13">
        <v>17159</v>
      </c>
      <c r="I61" s="13">
        <v>13379</v>
      </c>
      <c r="J61" s="15">
        <v>30538</v>
      </c>
      <c r="K61" s="13">
        <v>17644</v>
      </c>
      <c r="L61" s="13">
        <v>13757</v>
      </c>
      <c r="M61" s="15">
        <v>31401</v>
      </c>
    </row>
    <row r="62" spans="1:13">
      <c r="A62" s="16" t="s">
        <v>29</v>
      </c>
      <c r="B62" s="13">
        <v>9816</v>
      </c>
      <c r="C62" s="13">
        <v>8106</v>
      </c>
      <c r="D62" s="14">
        <v>17922</v>
      </c>
      <c r="E62" s="13">
        <v>10071</v>
      </c>
      <c r="F62" s="13">
        <v>8317</v>
      </c>
      <c r="G62" s="15">
        <v>18388</v>
      </c>
      <c r="H62" s="13">
        <v>10345</v>
      </c>
      <c r="I62" s="13">
        <v>8543</v>
      </c>
      <c r="J62" s="15">
        <v>18888</v>
      </c>
      <c r="K62" s="13">
        <v>10637</v>
      </c>
      <c r="L62" s="13">
        <v>8784</v>
      </c>
      <c r="M62" s="15">
        <v>19421</v>
      </c>
    </row>
    <row r="63" spans="1:13">
      <c r="A63" s="16" t="s">
        <v>30</v>
      </c>
      <c r="B63" s="13">
        <v>8856</v>
      </c>
      <c r="C63" s="13">
        <v>7874</v>
      </c>
      <c r="D63" s="14">
        <v>16730</v>
      </c>
      <c r="E63" s="13">
        <v>9086</v>
      </c>
      <c r="F63" s="13">
        <v>8079</v>
      </c>
      <c r="G63" s="15">
        <v>17165</v>
      </c>
      <c r="H63" s="13">
        <v>9333</v>
      </c>
      <c r="I63" s="13">
        <v>8298</v>
      </c>
      <c r="J63" s="15">
        <v>17631</v>
      </c>
      <c r="K63" s="13">
        <v>9597</v>
      </c>
      <c r="L63" s="13">
        <v>8533</v>
      </c>
      <c r="M63" s="15">
        <v>18130</v>
      </c>
    </row>
    <row r="64" spans="1:13">
      <c r="A64" s="16" t="s">
        <v>31</v>
      </c>
      <c r="B64" s="13">
        <v>6583</v>
      </c>
      <c r="C64" s="13">
        <v>5469</v>
      </c>
      <c r="D64" s="14">
        <v>12052</v>
      </c>
      <c r="E64" s="13">
        <v>6754</v>
      </c>
      <c r="F64" s="13">
        <v>5611</v>
      </c>
      <c r="G64" s="15">
        <v>12365</v>
      </c>
      <c r="H64" s="13">
        <v>6938</v>
      </c>
      <c r="I64" s="13">
        <v>5764</v>
      </c>
      <c r="J64" s="15">
        <v>12702</v>
      </c>
      <c r="K64" s="13">
        <v>7134</v>
      </c>
      <c r="L64" s="13">
        <v>5926</v>
      </c>
      <c r="M64" s="15">
        <v>13060</v>
      </c>
    </row>
    <row r="65" spans="1:13">
      <c r="A65" s="16" t="s">
        <v>32</v>
      </c>
      <c r="B65" s="13">
        <v>6238</v>
      </c>
      <c r="C65" s="13">
        <v>5167</v>
      </c>
      <c r="D65" s="14">
        <v>11405</v>
      </c>
      <c r="E65" s="13">
        <v>6400</v>
      </c>
      <c r="F65" s="13">
        <v>5301</v>
      </c>
      <c r="G65" s="15">
        <v>11701</v>
      </c>
      <c r="H65" s="13">
        <v>6574</v>
      </c>
      <c r="I65" s="13">
        <v>5445</v>
      </c>
      <c r="J65" s="15">
        <v>12019</v>
      </c>
      <c r="K65" s="13">
        <v>6760</v>
      </c>
      <c r="L65" s="13">
        <v>5599</v>
      </c>
      <c r="M65" s="15">
        <v>12359</v>
      </c>
    </row>
    <row r="66" spans="1:13">
      <c r="A66" s="16" t="s">
        <v>33</v>
      </c>
      <c r="B66" s="13">
        <v>4900</v>
      </c>
      <c r="C66" s="13">
        <v>4215</v>
      </c>
      <c r="D66" s="14">
        <v>9115</v>
      </c>
      <c r="E66" s="13">
        <v>5027</v>
      </c>
      <c r="F66" s="13">
        <v>4325</v>
      </c>
      <c r="G66" s="15">
        <v>9352</v>
      </c>
      <c r="H66" s="13">
        <v>5164</v>
      </c>
      <c r="I66" s="13">
        <v>4442</v>
      </c>
      <c r="J66" s="15">
        <v>9606</v>
      </c>
      <c r="K66" s="13">
        <v>5310</v>
      </c>
      <c r="L66" s="13">
        <v>4568</v>
      </c>
      <c r="M66" s="15">
        <v>9878</v>
      </c>
    </row>
    <row r="67" spans="1:13">
      <c r="A67" s="16" t="s">
        <v>34</v>
      </c>
      <c r="B67" s="13">
        <v>3085</v>
      </c>
      <c r="C67" s="13">
        <v>2289</v>
      </c>
      <c r="D67" s="14">
        <v>5374</v>
      </c>
      <c r="E67" s="13">
        <v>3165</v>
      </c>
      <c r="F67" s="13">
        <v>2348</v>
      </c>
      <c r="G67" s="15">
        <v>5513</v>
      </c>
      <c r="H67" s="13">
        <v>3251</v>
      </c>
      <c r="I67" s="13">
        <v>2412</v>
      </c>
      <c r="J67" s="15">
        <v>5663</v>
      </c>
      <c r="K67" s="13">
        <v>3343</v>
      </c>
      <c r="L67" s="13">
        <v>2480</v>
      </c>
      <c r="M67" s="15">
        <v>5823</v>
      </c>
    </row>
    <row r="68" spans="1:13">
      <c r="A68" s="16" t="s">
        <v>35</v>
      </c>
      <c r="B68" s="13">
        <v>2120</v>
      </c>
      <c r="C68" s="13">
        <v>1960</v>
      </c>
      <c r="D68" s="14">
        <v>4080</v>
      </c>
      <c r="E68" s="13">
        <v>2175</v>
      </c>
      <c r="F68" s="13">
        <v>2011</v>
      </c>
      <c r="G68" s="15">
        <v>4186</v>
      </c>
      <c r="H68" s="13">
        <v>2234</v>
      </c>
      <c r="I68" s="13">
        <v>2066</v>
      </c>
      <c r="J68" s="15">
        <v>4300</v>
      </c>
      <c r="K68" s="13">
        <v>2297</v>
      </c>
      <c r="L68" s="13">
        <v>2124</v>
      </c>
      <c r="M68" s="15">
        <v>4421</v>
      </c>
    </row>
    <row r="69" spans="1:13">
      <c r="A69" s="16" t="s">
        <v>36</v>
      </c>
      <c r="B69" s="13">
        <v>1315</v>
      </c>
      <c r="C69" s="13">
        <v>1092</v>
      </c>
      <c r="D69" s="14">
        <v>2407</v>
      </c>
      <c r="E69" s="13">
        <v>1349</v>
      </c>
      <c r="F69" s="13">
        <v>1120</v>
      </c>
      <c r="G69" s="15">
        <v>2469</v>
      </c>
      <c r="H69" s="13">
        <v>1386</v>
      </c>
      <c r="I69" s="13">
        <v>1151</v>
      </c>
      <c r="J69" s="15">
        <v>2537</v>
      </c>
      <c r="K69" s="13">
        <v>1425</v>
      </c>
      <c r="L69" s="13">
        <v>1183</v>
      </c>
      <c r="M69" s="15">
        <v>2608</v>
      </c>
    </row>
    <row r="70" spans="1:13">
      <c r="A70" s="16" t="s">
        <v>37</v>
      </c>
      <c r="B70" s="13">
        <v>1098</v>
      </c>
      <c r="C70" s="13">
        <v>1205</v>
      </c>
      <c r="D70" s="14">
        <v>2303</v>
      </c>
      <c r="E70" s="13">
        <v>1127</v>
      </c>
      <c r="F70" s="13">
        <v>1236</v>
      </c>
      <c r="G70" s="15">
        <v>2363</v>
      </c>
      <c r="H70" s="13">
        <v>1157</v>
      </c>
      <c r="I70" s="13">
        <v>1270</v>
      </c>
      <c r="J70" s="15">
        <v>2427</v>
      </c>
      <c r="K70" s="13">
        <v>1190</v>
      </c>
      <c r="L70" s="13">
        <v>1306</v>
      </c>
      <c r="M70" s="15">
        <v>2496</v>
      </c>
    </row>
    <row r="71" spans="1:13">
      <c r="A71" s="16" t="s">
        <v>38</v>
      </c>
      <c r="B71" s="13">
        <v>570</v>
      </c>
      <c r="C71" s="13">
        <v>492</v>
      </c>
      <c r="D71" s="14">
        <v>1062</v>
      </c>
      <c r="E71" s="13">
        <v>585</v>
      </c>
      <c r="F71" s="13">
        <v>505</v>
      </c>
      <c r="G71" s="15">
        <v>1090</v>
      </c>
      <c r="H71" s="13">
        <v>601</v>
      </c>
      <c r="I71" s="13">
        <v>519</v>
      </c>
      <c r="J71" s="15">
        <v>1120</v>
      </c>
      <c r="K71" s="13">
        <v>618</v>
      </c>
      <c r="L71" s="13">
        <v>533</v>
      </c>
      <c r="M71" s="15">
        <v>1151</v>
      </c>
    </row>
    <row r="72" spans="1:13">
      <c r="A72" s="12" t="s">
        <v>39</v>
      </c>
      <c r="B72" s="13">
        <v>697</v>
      </c>
      <c r="C72" s="13">
        <v>773</v>
      </c>
      <c r="D72" s="14">
        <v>1470</v>
      </c>
      <c r="E72" s="13">
        <v>715</v>
      </c>
      <c r="F72" s="13">
        <v>793</v>
      </c>
      <c r="G72" s="15">
        <v>1508</v>
      </c>
      <c r="H72" s="13">
        <v>735</v>
      </c>
      <c r="I72" s="13">
        <v>815</v>
      </c>
      <c r="J72" s="15">
        <v>1550</v>
      </c>
      <c r="K72" s="13">
        <v>755</v>
      </c>
      <c r="L72" s="13">
        <v>838</v>
      </c>
      <c r="M72" s="15">
        <v>1593</v>
      </c>
    </row>
    <row r="73" spans="1:13">
      <c r="A73" s="17" t="s">
        <v>20</v>
      </c>
      <c r="B73" s="18">
        <v>174468</v>
      </c>
      <c r="C73" s="18">
        <v>163557</v>
      </c>
      <c r="D73" s="14">
        <v>338025</v>
      </c>
      <c r="E73" s="19">
        <v>179001</v>
      </c>
      <c r="F73" s="18">
        <v>167808</v>
      </c>
      <c r="G73" s="20">
        <v>346809</v>
      </c>
      <c r="H73" s="19">
        <v>183870</v>
      </c>
      <c r="I73" s="18">
        <v>172372</v>
      </c>
      <c r="J73" s="20">
        <v>356242</v>
      </c>
      <c r="K73" s="13">
        <v>189062</v>
      </c>
      <c r="L73" s="21">
        <v>177237</v>
      </c>
      <c r="M73" s="15">
        <v>366299</v>
      </c>
    </row>
    <row r="74" spans="1:13">
      <c r="A74" s="9"/>
      <c r="B74" s="9"/>
      <c r="C74" s="9"/>
      <c r="D74" s="9"/>
      <c r="E74" s="8"/>
      <c r="F74" s="8"/>
      <c r="G74" s="8"/>
      <c r="H74" s="8"/>
      <c r="I74" s="8"/>
      <c r="J74" s="8"/>
    </row>
    <row r="75" spans="1:13">
      <c r="A75" s="106" t="s">
        <v>21</v>
      </c>
      <c r="B75" s="108">
        <v>2012</v>
      </c>
      <c r="C75" s="108"/>
      <c r="D75" s="108"/>
      <c r="E75" s="108">
        <v>2013</v>
      </c>
      <c r="F75" s="108"/>
      <c r="G75" s="108"/>
      <c r="H75" s="107">
        <v>2014</v>
      </c>
      <c r="I75" s="107"/>
      <c r="J75" s="107"/>
      <c r="K75" s="108">
        <v>2015</v>
      </c>
      <c r="L75" s="108"/>
      <c r="M75" s="108"/>
    </row>
    <row r="76" spans="1:13">
      <c r="A76" s="106"/>
      <c r="B76" s="10" t="s">
        <v>57</v>
      </c>
      <c r="C76" s="10" t="s">
        <v>58</v>
      </c>
      <c r="D76" s="10" t="s">
        <v>59</v>
      </c>
      <c r="E76" s="10" t="s">
        <v>57</v>
      </c>
      <c r="F76" s="10" t="s">
        <v>58</v>
      </c>
      <c r="G76" s="10" t="s">
        <v>59</v>
      </c>
      <c r="H76" s="10" t="s">
        <v>57</v>
      </c>
      <c r="I76" s="10" t="s">
        <v>58</v>
      </c>
      <c r="J76" s="10" t="s">
        <v>59</v>
      </c>
      <c r="K76" s="10" t="s">
        <v>57</v>
      </c>
      <c r="L76" s="10" t="s">
        <v>58</v>
      </c>
      <c r="M76" s="10" t="s">
        <v>59</v>
      </c>
    </row>
    <row r="77" spans="1:13">
      <c r="A77" s="25" t="s">
        <v>23</v>
      </c>
      <c r="B77" s="13">
        <v>38183</v>
      </c>
      <c r="C77" s="13">
        <v>37916</v>
      </c>
      <c r="D77" s="15">
        <v>76099</v>
      </c>
      <c r="E77" s="13">
        <v>39322</v>
      </c>
      <c r="F77" s="13">
        <v>39048</v>
      </c>
      <c r="G77" s="15">
        <v>78370</v>
      </c>
      <c r="H77" s="13">
        <v>40517</v>
      </c>
      <c r="I77" s="13">
        <v>40235</v>
      </c>
      <c r="J77" s="15">
        <v>80752</v>
      </c>
      <c r="K77" s="13">
        <v>41765</v>
      </c>
      <c r="L77" s="13">
        <v>41473</v>
      </c>
      <c r="M77" s="15">
        <v>83238</v>
      </c>
    </row>
    <row r="78" spans="1:13">
      <c r="A78" s="25" t="s">
        <v>24</v>
      </c>
      <c r="B78" s="13">
        <v>26281</v>
      </c>
      <c r="C78" s="13">
        <v>26560</v>
      </c>
      <c r="D78" s="15">
        <v>52841</v>
      </c>
      <c r="E78" s="13">
        <v>27065</v>
      </c>
      <c r="F78" s="13">
        <v>27353</v>
      </c>
      <c r="G78" s="15">
        <v>54418</v>
      </c>
      <c r="H78" s="13">
        <v>27887</v>
      </c>
      <c r="I78" s="13">
        <v>28184</v>
      </c>
      <c r="J78" s="15">
        <v>56071</v>
      </c>
      <c r="K78" s="13">
        <v>28746</v>
      </c>
      <c r="L78" s="13">
        <v>29052</v>
      </c>
      <c r="M78" s="15">
        <v>57798</v>
      </c>
    </row>
    <row r="79" spans="1:13">
      <c r="A79" s="25" t="s">
        <v>25</v>
      </c>
      <c r="B79" s="13">
        <v>18636</v>
      </c>
      <c r="C79" s="13">
        <v>19001</v>
      </c>
      <c r="D79" s="15">
        <v>37637</v>
      </c>
      <c r="E79" s="13">
        <v>19192</v>
      </c>
      <c r="F79" s="13">
        <v>19568</v>
      </c>
      <c r="G79" s="15">
        <v>38760</v>
      </c>
      <c r="H79" s="13">
        <v>19775</v>
      </c>
      <c r="I79" s="13">
        <v>20162</v>
      </c>
      <c r="J79" s="15">
        <v>39937</v>
      </c>
      <c r="K79" s="13">
        <v>20384</v>
      </c>
      <c r="L79" s="13">
        <v>20783</v>
      </c>
      <c r="M79" s="15">
        <v>41167</v>
      </c>
    </row>
    <row r="80" spans="1:13">
      <c r="A80" s="25" t="s">
        <v>26</v>
      </c>
      <c r="B80" s="13">
        <v>21912</v>
      </c>
      <c r="C80" s="13">
        <v>22411</v>
      </c>
      <c r="D80" s="15">
        <v>44323</v>
      </c>
      <c r="E80" s="13">
        <v>22566</v>
      </c>
      <c r="F80" s="13">
        <v>23080</v>
      </c>
      <c r="G80" s="15">
        <v>45646</v>
      </c>
      <c r="H80" s="13">
        <v>23252</v>
      </c>
      <c r="I80" s="13">
        <v>23781</v>
      </c>
      <c r="J80" s="15">
        <v>47033</v>
      </c>
      <c r="K80" s="13">
        <v>23968</v>
      </c>
      <c r="L80" s="13">
        <v>24513</v>
      </c>
      <c r="M80" s="15">
        <v>48481</v>
      </c>
    </row>
    <row r="81" spans="1:13">
      <c r="A81" s="25" t="s">
        <v>27</v>
      </c>
      <c r="B81" s="13">
        <v>20902</v>
      </c>
      <c r="C81" s="13">
        <v>19258</v>
      </c>
      <c r="D81" s="15">
        <v>40160</v>
      </c>
      <c r="E81" s="13">
        <v>21526</v>
      </c>
      <c r="F81" s="13">
        <v>19833</v>
      </c>
      <c r="G81" s="15">
        <v>41359</v>
      </c>
      <c r="H81" s="13">
        <v>22180</v>
      </c>
      <c r="I81" s="13">
        <v>20436</v>
      </c>
      <c r="J81" s="15">
        <v>42616</v>
      </c>
      <c r="K81" s="13">
        <v>22863</v>
      </c>
      <c r="L81" s="13">
        <v>21065</v>
      </c>
      <c r="M81" s="15">
        <v>43928</v>
      </c>
    </row>
    <row r="82" spans="1:13">
      <c r="A82" s="25" t="s">
        <v>28</v>
      </c>
      <c r="B82" s="13">
        <v>18158</v>
      </c>
      <c r="C82" s="13">
        <v>14157</v>
      </c>
      <c r="D82" s="15">
        <v>32315</v>
      </c>
      <c r="E82" s="13">
        <v>18699</v>
      </c>
      <c r="F82" s="13">
        <v>14580</v>
      </c>
      <c r="G82" s="15">
        <v>33279</v>
      </c>
      <c r="H82" s="13">
        <v>19268</v>
      </c>
      <c r="I82" s="13">
        <v>15023</v>
      </c>
      <c r="J82" s="15">
        <v>34291</v>
      </c>
      <c r="K82" s="13">
        <v>19861</v>
      </c>
      <c r="L82" s="13">
        <v>15485</v>
      </c>
      <c r="M82" s="15">
        <v>35346</v>
      </c>
    </row>
    <row r="83" spans="1:13">
      <c r="A83" s="25" t="s">
        <v>29</v>
      </c>
      <c r="B83" s="13">
        <v>10947</v>
      </c>
      <c r="C83" s="13">
        <v>9040</v>
      </c>
      <c r="D83" s="15">
        <v>19987</v>
      </c>
      <c r="E83" s="13">
        <v>11273</v>
      </c>
      <c r="F83" s="13">
        <v>9309</v>
      </c>
      <c r="G83" s="15">
        <v>20582</v>
      </c>
      <c r="H83" s="13">
        <v>11616</v>
      </c>
      <c r="I83" s="13">
        <v>9592</v>
      </c>
      <c r="J83" s="15">
        <v>21208</v>
      </c>
      <c r="K83" s="13">
        <v>11974</v>
      </c>
      <c r="L83" s="13">
        <v>9888</v>
      </c>
      <c r="M83" s="15">
        <v>21862</v>
      </c>
    </row>
    <row r="84" spans="1:13">
      <c r="A84" s="25" t="s">
        <v>30</v>
      </c>
      <c r="B84" s="13">
        <v>9876</v>
      </c>
      <c r="C84" s="13">
        <v>8781</v>
      </c>
      <c r="D84" s="15">
        <v>18657</v>
      </c>
      <c r="E84" s="13">
        <v>10171</v>
      </c>
      <c r="F84" s="13">
        <v>9043</v>
      </c>
      <c r="G84" s="15">
        <v>19214</v>
      </c>
      <c r="H84" s="13">
        <v>10480</v>
      </c>
      <c r="I84" s="13">
        <v>9318</v>
      </c>
      <c r="J84" s="15">
        <v>19798</v>
      </c>
      <c r="K84" s="13">
        <v>10803</v>
      </c>
      <c r="L84" s="13">
        <v>9605</v>
      </c>
      <c r="M84" s="15">
        <v>20408</v>
      </c>
    </row>
    <row r="85" spans="1:13">
      <c r="A85" s="25" t="s">
        <v>31</v>
      </c>
      <c r="B85" s="13">
        <v>7341</v>
      </c>
      <c r="C85" s="13">
        <v>6099</v>
      </c>
      <c r="D85" s="15">
        <v>13440</v>
      </c>
      <c r="E85" s="13">
        <v>7560</v>
      </c>
      <c r="F85" s="13">
        <v>6281</v>
      </c>
      <c r="G85" s="15">
        <v>13841</v>
      </c>
      <c r="H85" s="13">
        <v>7790</v>
      </c>
      <c r="I85" s="13">
        <v>6472</v>
      </c>
      <c r="J85" s="15">
        <v>14262</v>
      </c>
      <c r="K85" s="13">
        <v>8030</v>
      </c>
      <c r="L85" s="13">
        <v>6671</v>
      </c>
      <c r="M85" s="15">
        <v>14701</v>
      </c>
    </row>
    <row r="86" spans="1:13">
      <c r="A86" s="25" t="s">
        <v>32</v>
      </c>
      <c r="B86" s="13">
        <v>6957</v>
      </c>
      <c r="C86" s="13">
        <v>5762</v>
      </c>
      <c r="D86" s="15">
        <v>12719</v>
      </c>
      <c r="E86" s="13">
        <v>7164</v>
      </c>
      <c r="F86" s="13">
        <v>5934</v>
      </c>
      <c r="G86" s="15">
        <v>13098</v>
      </c>
      <c r="H86" s="13">
        <v>7382</v>
      </c>
      <c r="I86" s="13">
        <v>6114</v>
      </c>
      <c r="J86" s="15">
        <v>13496</v>
      </c>
      <c r="K86" s="13">
        <v>7609</v>
      </c>
      <c r="L86" s="13">
        <v>6303</v>
      </c>
      <c r="M86" s="15">
        <v>13912</v>
      </c>
    </row>
    <row r="87" spans="1:13">
      <c r="A87" s="25" t="s">
        <v>33</v>
      </c>
      <c r="B87" s="13">
        <v>5464</v>
      </c>
      <c r="C87" s="13">
        <v>4701</v>
      </c>
      <c r="D87" s="15">
        <v>10165</v>
      </c>
      <c r="E87" s="13">
        <v>5627</v>
      </c>
      <c r="F87" s="13">
        <v>4841</v>
      </c>
      <c r="G87" s="15">
        <v>10468</v>
      </c>
      <c r="H87" s="13">
        <v>5799</v>
      </c>
      <c r="I87" s="13">
        <v>4988</v>
      </c>
      <c r="J87" s="15">
        <v>10787</v>
      </c>
      <c r="K87" s="13">
        <v>5977</v>
      </c>
      <c r="L87" s="13">
        <v>5141</v>
      </c>
      <c r="M87" s="15">
        <v>11118</v>
      </c>
    </row>
    <row r="88" spans="1:13">
      <c r="A88" s="25" t="s">
        <v>34</v>
      </c>
      <c r="B88" s="13">
        <v>3440</v>
      </c>
      <c r="C88" s="13">
        <v>2553</v>
      </c>
      <c r="D88" s="15">
        <v>5993</v>
      </c>
      <c r="E88" s="13">
        <v>3543</v>
      </c>
      <c r="F88" s="13">
        <v>2629</v>
      </c>
      <c r="G88" s="15">
        <v>6172</v>
      </c>
      <c r="H88" s="13">
        <v>3651</v>
      </c>
      <c r="I88" s="13">
        <v>2709</v>
      </c>
      <c r="J88" s="15">
        <v>6360</v>
      </c>
      <c r="K88" s="13">
        <v>3763</v>
      </c>
      <c r="L88" s="13">
        <v>2792</v>
      </c>
      <c r="M88" s="15">
        <v>6555</v>
      </c>
    </row>
    <row r="89" spans="1:13">
      <c r="A89" s="25" t="s">
        <v>35</v>
      </c>
      <c r="B89" s="13">
        <v>2364</v>
      </c>
      <c r="C89" s="13">
        <v>2186</v>
      </c>
      <c r="D89" s="15">
        <v>4550</v>
      </c>
      <c r="E89" s="13">
        <v>2435</v>
      </c>
      <c r="F89" s="13">
        <v>2251</v>
      </c>
      <c r="G89" s="15">
        <v>4686</v>
      </c>
      <c r="H89" s="13">
        <v>2509</v>
      </c>
      <c r="I89" s="13">
        <v>2319</v>
      </c>
      <c r="J89" s="15">
        <v>4828</v>
      </c>
      <c r="K89" s="13">
        <v>2586</v>
      </c>
      <c r="L89" s="13">
        <v>2391</v>
      </c>
      <c r="M89" s="15">
        <v>4977</v>
      </c>
    </row>
    <row r="90" spans="1:13">
      <c r="A90" s="25" t="s">
        <v>36</v>
      </c>
      <c r="B90" s="13">
        <v>1466</v>
      </c>
      <c r="C90" s="13">
        <v>1218</v>
      </c>
      <c r="D90" s="15">
        <v>2684</v>
      </c>
      <c r="E90" s="13">
        <v>1510</v>
      </c>
      <c r="F90" s="13">
        <v>1254</v>
      </c>
      <c r="G90" s="15">
        <v>2764</v>
      </c>
      <c r="H90" s="13">
        <v>1556</v>
      </c>
      <c r="I90" s="13">
        <v>1292</v>
      </c>
      <c r="J90" s="15">
        <v>2848</v>
      </c>
      <c r="K90" s="13">
        <v>1604</v>
      </c>
      <c r="L90" s="13">
        <v>1332</v>
      </c>
      <c r="M90" s="15">
        <v>2936</v>
      </c>
    </row>
    <row r="91" spans="1:13">
      <c r="A91" s="25" t="s">
        <v>37</v>
      </c>
      <c r="B91" s="13">
        <v>1224</v>
      </c>
      <c r="C91" s="13">
        <v>1344</v>
      </c>
      <c r="D91" s="15">
        <v>2568</v>
      </c>
      <c r="E91" s="13">
        <v>1261</v>
      </c>
      <c r="F91" s="13">
        <v>1384</v>
      </c>
      <c r="G91" s="15">
        <v>2645</v>
      </c>
      <c r="H91" s="13">
        <v>1299</v>
      </c>
      <c r="I91" s="13">
        <v>1426</v>
      </c>
      <c r="J91" s="15">
        <v>2725</v>
      </c>
      <c r="K91" s="13">
        <v>1339</v>
      </c>
      <c r="L91" s="13">
        <v>1470</v>
      </c>
      <c r="M91" s="15">
        <v>2809</v>
      </c>
    </row>
    <row r="92" spans="1:13">
      <c r="A92" s="25" t="s">
        <v>38</v>
      </c>
      <c r="B92" s="13">
        <v>636</v>
      </c>
      <c r="C92" s="13">
        <v>549</v>
      </c>
      <c r="D92" s="15">
        <v>1185</v>
      </c>
      <c r="E92" s="13">
        <v>655</v>
      </c>
      <c r="F92" s="13">
        <v>565</v>
      </c>
      <c r="G92" s="15">
        <v>1220</v>
      </c>
      <c r="H92" s="13">
        <v>675</v>
      </c>
      <c r="I92" s="13">
        <v>582</v>
      </c>
      <c r="J92" s="15">
        <v>1257</v>
      </c>
      <c r="K92" s="13">
        <v>695</v>
      </c>
      <c r="L92" s="13">
        <v>600</v>
      </c>
      <c r="M92" s="15">
        <v>1295</v>
      </c>
    </row>
    <row r="93" spans="1:13">
      <c r="A93" s="25" t="s">
        <v>39</v>
      </c>
      <c r="B93" s="13">
        <v>777</v>
      </c>
      <c r="C93" s="13">
        <v>862</v>
      </c>
      <c r="D93" s="15">
        <v>1639</v>
      </c>
      <c r="E93" s="13">
        <v>800</v>
      </c>
      <c r="F93" s="13">
        <v>888</v>
      </c>
      <c r="G93" s="15">
        <v>1688</v>
      </c>
      <c r="H93" s="13">
        <v>825</v>
      </c>
      <c r="I93" s="13">
        <v>915</v>
      </c>
      <c r="J93" s="15">
        <v>1740</v>
      </c>
      <c r="K93" s="13">
        <v>850</v>
      </c>
      <c r="L93" s="13">
        <v>943</v>
      </c>
      <c r="M93" s="15">
        <v>1793</v>
      </c>
    </row>
    <row r="94" spans="1:13">
      <c r="A94" s="11" t="s">
        <v>20</v>
      </c>
      <c r="B94" s="13">
        <v>194564</v>
      </c>
      <c r="C94" s="21">
        <v>182398</v>
      </c>
      <c r="D94" s="15">
        <v>376962</v>
      </c>
      <c r="E94" s="13">
        <v>200369</v>
      </c>
      <c r="F94" s="21">
        <v>187841</v>
      </c>
      <c r="G94" s="15">
        <v>388210</v>
      </c>
      <c r="H94" s="13">
        <v>206461</v>
      </c>
      <c r="I94" s="21">
        <v>193548</v>
      </c>
      <c r="J94" s="15">
        <v>400009</v>
      </c>
      <c r="K94" s="13">
        <v>212817</v>
      </c>
      <c r="L94" s="21">
        <v>199507</v>
      </c>
      <c r="M94" s="15">
        <v>412324</v>
      </c>
    </row>
    <row r="95" spans="1:13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3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3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3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3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3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3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3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3">
      <c r="A103" s="85" t="s">
        <v>60</v>
      </c>
      <c r="B103" s="86"/>
      <c r="C103" s="85"/>
      <c r="D103" s="85"/>
      <c r="E103" s="7"/>
      <c r="F103" s="7"/>
      <c r="G103" s="7"/>
      <c r="H103" s="7"/>
      <c r="I103" s="68"/>
      <c r="J103" s="8"/>
    </row>
    <row r="104" spans="1:13">
      <c r="A104" s="9"/>
      <c r="B104" s="9"/>
      <c r="C104" s="9"/>
      <c r="D104" s="9"/>
      <c r="E104" s="8"/>
      <c r="F104" s="8"/>
      <c r="G104" s="8"/>
      <c r="H104" s="8"/>
      <c r="I104" s="8"/>
      <c r="J104" s="8"/>
    </row>
    <row r="105" spans="1:13">
      <c r="A105" s="106" t="s">
        <v>21</v>
      </c>
      <c r="B105" s="108">
        <v>2016</v>
      </c>
      <c r="C105" s="108"/>
      <c r="D105" s="108"/>
      <c r="E105" s="107">
        <v>2017</v>
      </c>
      <c r="F105" s="107"/>
      <c r="G105" s="107"/>
      <c r="H105" s="108">
        <v>2018</v>
      </c>
      <c r="I105" s="108"/>
      <c r="J105" s="108"/>
      <c r="K105" s="108">
        <v>2019</v>
      </c>
      <c r="L105" s="108"/>
      <c r="M105" s="108"/>
    </row>
    <row r="106" spans="1:13">
      <c r="A106" s="106"/>
      <c r="B106" s="10" t="s">
        <v>57</v>
      </c>
      <c r="C106" s="10" t="s">
        <v>58</v>
      </c>
      <c r="D106" s="10" t="s">
        <v>59</v>
      </c>
      <c r="E106" s="10" t="s">
        <v>57</v>
      </c>
      <c r="F106" s="10" t="s">
        <v>58</v>
      </c>
      <c r="G106" s="10" t="s">
        <v>59</v>
      </c>
      <c r="H106" s="10" t="s">
        <v>57</v>
      </c>
      <c r="I106" s="10" t="s">
        <v>58</v>
      </c>
      <c r="J106" s="10" t="s">
        <v>59</v>
      </c>
      <c r="K106" s="10" t="s">
        <v>57</v>
      </c>
      <c r="L106" s="10" t="s">
        <v>58</v>
      </c>
      <c r="M106" s="10" t="s">
        <v>59</v>
      </c>
    </row>
    <row r="107" spans="1:13">
      <c r="A107" s="25" t="s">
        <v>23</v>
      </c>
      <c r="B107" s="13">
        <v>43001</v>
      </c>
      <c r="C107" s="13">
        <v>42700</v>
      </c>
      <c r="D107" s="15">
        <v>85701</v>
      </c>
      <c r="E107" s="13">
        <v>44218</v>
      </c>
      <c r="F107" s="13">
        <v>43910</v>
      </c>
      <c r="G107" s="15">
        <v>88128</v>
      </c>
      <c r="H107" s="13">
        <v>45410</v>
      </c>
      <c r="I107" s="13">
        <v>45093</v>
      </c>
      <c r="J107" s="15">
        <v>90503</v>
      </c>
      <c r="K107" s="13">
        <v>46567</v>
      </c>
      <c r="L107" s="13">
        <v>46242</v>
      </c>
      <c r="M107" s="15">
        <v>92809</v>
      </c>
    </row>
    <row r="108" spans="1:13">
      <c r="A108" s="25" t="s">
        <v>24</v>
      </c>
      <c r="B108" s="13">
        <v>29596</v>
      </c>
      <c r="C108" s="13">
        <v>29912</v>
      </c>
      <c r="D108" s="15">
        <v>59508</v>
      </c>
      <c r="E108" s="13">
        <v>30435</v>
      </c>
      <c r="F108" s="13">
        <v>30759</v>
      </c>
      <c r="G108" s="15">
        <v>61194</v>
      </c>
      <c r="H108" s="13">
        <v>31255</v>
      </c>
      <c r="I108" s="13">
        <v>31588</v>
      </c>
      <c r="J108" s="15">
        <v>62843</v>
      </c>
      <c r="K108" s="13">
        <v>32051</v>
      </c>
      <c r="L108" s="13">
        <v>32392</v>
      </c>
      <c r="M108" s="15">
        <v>64443</v>
      </c>
    </row>
    <row r="109" spans="1:13">
      <c r="A109" s="25" t="s">
        <v>25</v>
      </c>
      <c r="B109" s="13">
        <v>20987</v>
      </c>
      <c r="C109" s="13">
        <v>21398</v>
      </c>
      <c r="D109" s="15">
        <v>42385</v>
      </c>
      <c r="E109" s="13">
        <v>21582</v>
      </c>
      <c r="F109" s="13">
        <v>22004</v>
      </c>
      <c r="G109" s="15">
        <v>43586</v>
      </c>
      <c r="H109" s="13">
        <v>22163</v>
      </c>
      <c r="I109" s="13">
        <v>22597</v>
      </c>
      <c r="J109" s="15">
        <v>44760</v>
      </c>
      <c r="K109" s="13">
        <v>22728</v>
      </c>
      <c r="L109" s="13">
        <v>23172</v>
      </c>
      <c r="M109" s="15">
        <v>45900</v>
      </c>
    </row>
    <row r="110" spans="1:13">
      <c r="A110" s="25" t="s">
        <v>26</v>
      </c>
      <c r="B110" s="13">
        <v>24677</v>
      </c>
      <c r="C110" s="13">
        <v>25238</v>
      </c>
      <c r="D110" s="15">
        <v>49915</v>
      </c>
      <c r="E110" s="13">
        <v>25376</v>
      </c>
      <c r="F110" s="13">
        <v>25953</v>
      </c>
      <c r="G110" s="15">
        <v>51329</v>
      </c>
      <c r="H110" s="13">
        <v>26060</v>
      </c>
      <c r="I110" s="13">
        <v>26653</v>
      </c>
      <c r="J110" s="15">
        <v>52713</v>
      </c>
      <c r="K110" s="13">
        <v>26724</v>
      </c>
      <c r="L110" s="13">
        <v>27332</v>
      </c>
      <c r="M110" s="15">
        <v>54056</v>
      </c>
    </row>
    <row r="111" spans="1:13">
      <c r="A111" s="25" t="s">
        <v>27</v>
      </c>
      <c r="B111" s="13">
        <v>23539</v>
      </c>
      <c r="C111" s="13">
        <v>21688</v>
      </c>
      <c r="D111" s="15">
        <v>45227</v>
      </c>
      <c r="E111" s="13">
        <v>24206</v>
      </c>
      <c r="F111" s="13">
        <v>22302</v>
      </c>
      <c r="G111" s="15">
        <v>46508</v>
      </c>
      <c r="H111" s="13">
        <v>24858</v>
      </c>
      <c r="I111" s="13">
        <v>22903</v>
      </c>
      <c r="J111" s="15">
        <v>47761</v>
      </c>
      <c r="K111" s="13">
        <v>25491</v>
      </c>
      <c r="L111" s="13">
        <v>23487</v>
      </c>
      <c r="M111" s="15">
        <v>48978</v>
      </c>
    </row>
    <row r="112" spans="1:13">
      <c r="A112" s="25" t="s">
        <v>28</v>
      </c>
      <c r="B112" s="13">
        <v>20448</v>
      </c>
      <c r="C112" s="13">
        <v>15944</v>
      </c>
      <c r="D112" s="15">
        <v>36392</v>
      </c>
      <c r="E112" s="13">
        <v>21028</v>
      </c>
      <c r="F112" s="13">
        <v>16395</v>
      </c>
      <c r="G112" s="15">
        <v>37423</v>
      </c>
      <c r="H112" s="13">
        <v>21594</v>
      </c>
      <c r="I112" s="13">
        <v>16837</v>
      </c>
      <c r="J112" s="15">
        <v>38431</v>
      </c>
      <c r="K112" s="13">
        <v>22144</v>
      </c>
      <c r="L112" s="13">
        <v>17266</v>
      </c>
      <c r="M112" s="15">
        <v>39410</v>
      </c>
    </row>
    <row r="113" spans="1:13">
      <c r="A113" s="25" t="s">
        <v>29</v>
      </c>
      <c r="B113" s="13">
        <v>12328</v>
      </c>
      <c r="C113" s="13">
        <v>10180</v>
      </c>
      <c r="D113" s="15">
        <v>22508</v>
      </c>
      <c r="E113" s="13">
        <v>12677</v>
      </c>
      <c r="F113" s="13">
        <v>10469</v>
      </c>
      <c r="G113" s="15">
        <v>23146</v>
      </c>
      <c r="H113" s="13">
        <v>13019</v>
      </c>
      <c r="I113" s="13">
        <v>10751</v>
      </c>
      <c r="J113" s="15">
        <v>23770</v>
      </c>
      <c r="K113" s="13">
        <v>13350</v>
      </c>
      <c r="L113" s="13">
        <v>11025</v>
      </c>
      <c r="M113" s="15">
        <v>24375</v>
      </c>
    </row>
    <row r="114" spans="1:13">
      <c r="A114" s="25" t="s">
        <v>30</v>
      </c>
      <c r="B114" s="13">
        <v>11122</v>
      </c>
      <c r="C114" s="13">
        <v>9889</v>
      </c>
      <c r="D114" s="15">
        <v>21011</v>
      </c>
      <c r="E114" s="13">
        <v>11437</v>
      </c>
      <c r="F114" s="13">
        <v>10169</v>
      </c>
      <c r="G114" s="15">
        <v>21606</v>
      </c>
      <c r="H114" s="13">
        <v>11745</v>
      </c>
      <c r="I114" s="13">
        <v>10443</v>
      </c>
      <c r="J114" s="15">
        <v>22188</v>
      </c>
      <c r="K114" s="13">
        <v>12045</v>
      </c>
      <c r="L114" s="13">
        <v>10709</v>
      </c>
      <c r="M114" s="15">
        <v>22754</v>
      </c>
    </row>
    <row r="115" spans="1:13">
      <c r="A115" s="25" t="s">
        <v>31</v>
      </c>
      <c r="B115" s="13">
        <v>8268</v>
      </c>
      <c r="C115" s="13">
        <v>6868</v>
      </c>
      <c r="D115" s="15">
        <v>15136</v>
      </c>
      <c r="E115" s="13">
        <v>8502</v>
      </c>
      <c r="F115" s="13">
        <v>7063</v>
      </c>
      <c r="G115" s="15">
        <v>15565</v>
      </c>
      <c r="H115" s="13">
        <v>8731</v>
      </c>
      <c r="I115" s="13">
        <v>7253</v>
      </c>
      <c r="J115" s="15">
        <v>15984</v>
      </c>
      <c r="K115" s="13">
        <v>8953</v>
      </c>
      <c r="L115" s="13">
        <v>7438</v>
      </c>
      <c r="M115" s="15">
        <v>16391</v>
      </c>
    </row>
    <row r="116" spans="1:13">
      <c r="A116" s="25" t="s">
        <v>32</v>
      </c>
      <c r="B116" s="13">
        <v>7834</v>
      </c>
      <c r="C116" s="13">
        <v>6489</v>
      </c>
      <c r="D116" s="15">
        <v>14323</v>
      </c>
      <c r="E116" s="13">
        <v>8056</v>
      </c>
      <c r="F116" s="13">
        <v>6673</v>
      </c>
      <c r="G116" s="15">
        <v>14729</v>
      </c>
      <c r="H116" s="13">
        <v>8273</v>
      </c>
      <c r="I116" s="13">
        <v>6853</v>
      </c>
      <c r="J116" s="15">
        <v>15126</v>
      </c>
      <c r="K116" s="13">
        <v>8484</v>
      </c>
      <c r="L116" s="13">
        <v>7027</v>
      </c>
      <c r="M116" s="15">
        <v>15511</v>
      </c>
    </row>
    <row r="117" spans="1:13">
      <c r="A117" s="25" t="s">
        <v>33</v>
      </c>
      <c r="B117" s="13">
        <v>6154</v>
      </c>
      <c r="C117" s="13">
        <v>5294</v>
      </c>
      <c r="D117" s="15">
        <v>11448</v>
      </c>
      <c r="E117" s="13">
        <v>6328</v>
      </c>
      <c r="F117" s="13">
        <v>5444</v>
      </c>
      <c r="G117" s="15">
        <v>11772</v>
      </c>
      <c r="H117" s="13">
        <v>6499</v>
      </c>
      <c r="I117" s="13">
        <v>5590</v>
      </c>
      <c r="J117" s="15">
        <v>12089</v>
      </c>
      <c r="K117" s="13">
        <v>6664</v>
      </c>
      <c r="L117" s="13">
        <v>5733</v>
      </c>
      <c r="M117" s="15">
        <v>12397</v>
      </c>
    </row>
    <row r="118" spans="1:13">
      <c r="A118" s="25" t="s">
        <v>34</v>
      </c>
      <c r="B118" s="13">
        <v>3874</v>
      </c>
      <c r="C118" s="13">
        <v>2875</v>
      </c>
      <c r="D118" s="15">
        <v>6749</v>
      </c>
      <c r="E118" s="13">
        <v>3984</v>
      </c>
      <c r="F118" s="13">
        <v>2956</v>
      </c>
      <c r="G118" s="15">
        <v>6940</v>
      </c>
      <c r="H118" s="13">
        <v>4092</v>
      </c>
      <c r="I118" s="13">
        <v>3036</v>
      </c>
      <c r="J118" s="15">
        <v>7128</v>
      </c>
      <c r="K118" s="13">
        <v>4196</v>
      </c>
      <c r="L118" s="13">
        <v>3113</v>
      </c>
      <c r="M118" s="15">
        <v>7309</v>
      </c>
    </row>
    <row r="119" spans="1:13">
      <c r="A119" s="25" t="s">
        <v>35</v>
      </c>
      <c r="B119" s="13">
        <v>2662</v>
      </c>
      <c r="C119" s="13">
        <v>2462</v>
      </c>
      <c r="D119" s="15">
        <v>5124</v>
      </c>
      <c r="E119" s="13">
        <v>2738</v>
      </c>
      <c r="F119" s="13">
        <v>2531</v>
      </c>
      <c r="G119" s="15">
        <v>5269</v>
      </c>
      <c r="H119" s="13">
        <v>2812</v>
      </c>
      <c r="I119" s="13">
        <v>2599</v>
      </c>
      <c r="J119" s="15">
        <v>5411</v>
      </c>
      <c r="K119" s="13">
        <v>2883</v>
      </c>
      <c r="L119" s="13">
        <v>2666</v>
      </c>
      <c r="M119" s="15">
        <v>5549</v>
      </c>
    </row>
    <row r="120" spans="1:13">
      <c r="A120" s="25" t="s">
        <v>36</v>
      </c>
      <c r="B120" s="13">
        <v>1652</v>
      </c>
      <c r="C120" s="13">
        <v>1371</v>
      </c>
      <c r="D120" s="15">
        <v>3023</v>
      </c>
      <c r="E120" s="13">
        <v>1698</v>
      </c>
      <c r="F120" s="13">
        <v>1410</v>
      </c>
      <c r="G120" s="15">
        <v>3108</v>
      </c>
      <c r="H120" s="13">
        <v>1744</v>
      </c>
      <c r="I120" s="13">
        <v>1448</v>
      </c>
      <c r="J120" s="15">
        <v>3192</v>
      </c>
      <c r="K120" s="13">
        <v>1788</v>
      </c>
      <c r="L120" s="13">
        <v>1485</v>
      </c>
      <c r="M120" s="15">
        <v>3273</v>
      </c>
    </row>
    <row r="121" spans="1:13">
      <c r="A121" s="25" t="s">
        <v>37</v>
      </c>
      <c r="B121" s="13">
        <v>1379</v>
      </c>
      <c r="C121" s="13">
        <v>1513</v>
      </c>
      <c r="D121" s="15">
        <v>2892</v>
      </c>
      <c r="E121" s="13">
        <v>1418</v>
      </c>
      <c r="F121" s="13">
        <v>1556</v>
      </c>
      <c r="G121" s="15">
        <v>2974</v>
      </c>
      <c r="H121" s="13">
        <v>1456</v>
      </c>
      <c r="I121" s="13">
        <v>1598</v>
      </c>
      <c r="J121" s="15">
        <v>3054</v>
      </c>
      <c r="K121" s="13">
        <v>1493</v>
      </c>
      <c r="L121" s="13">
        <v>1639</v>
      </c>
      <c r="M121" s="15">
        <v>3132</v>
      </c>
    </row>
    <row r="122" spans="1:13">
      <c r="A122" s="25" t="s">
        <v>38</v>
      </c>
      <c r="B122" s="13">
        <v>716</v>
      </c>
      <c r="C122" s="13">
        <v>618</v>
      </c>
      <c r="D122" s="15">
        <v>1334</v>
      </c>
      <c r="E122" s="13">
        <v>736</v>
      </c>
      <c r="F122" s="13">
        <v>635</v>
      </c>
      <c r="G122" s="15">
        <v>1371</v>
      </c>
      <c r="H122" s="13">
        <v>756</v>
      </c>
      <c r="I122" s="13">
        <v>653</v>
      </c>
      <c r="J122" s="15">
        <v>1409</v>
      </c>
      <c r="K122" s="13">
        <v>775</v>
      </c>
      <c r="L122" s="13">
        <v>669</v>
      </c>
      <c r="M122" s="15">
        <v>1444</v>
      </c>
    </row>
    <row r="123" spans="1:13">
      <c r="A123" s="25" t="s">
        <v>39</v>
      </c>
      <c r="B123" s="13">
        <v>875</v>
      </c>
      <c r="C123" s="13">
        <v>971</v>
      </c>
      <c r="D123" s="15">
        <v>1846</v>
      </c>
      <c r="E123" s="13">
        <v>900</v>
      </c>
      <c r="F123" s="13">
        <v>998</v>
      </c>
      <c r="G123" s="15">
        <v>1898</v>
      </c>
      <c r="H123" s="13">
        <v>924</v>
      </c>
      <c r="I123" s="13">
        <v>1025</v>
      </c>
      <c r="J123" s="15">
        <v>1949</v>
      </c>
      <c r="K123" s="13">
        <v>948</v>
      </c>
      <c r="L123" s="13">
        <v>1051</v>
      </c>
      <c r="M123" s="15">
        <v>1999</v>
      </c>
    </row>
    <row r="124" spans="1:13">
      <c r="A124" s="11" t="s">
        <v>20</v>
      </c>
      <c r="B124" s="13">
        <v>219112</v>
      </c>
      <c r="C124" s="21">
        <v>205410</v>
      </c>
      <c r="D124" s="15">
        <v>424522</v>
      </c>
      <c r="E124" s="13">
        <v>225319</v>
      </c>
      <c r="F124" s="21">
        <v>211227</v>
      </c>
      <c r="G124" s="15">
        <v>436546</v>
      </c>
      <c r="H124" s="13">
        <v>231391</v>
      </c>
      <c r="I124" s="21">
        <v>216920</v>
      </c>
      <c r="J124" s="15">
        <v>448311</v>
      </c>
      <c r="K124" s="13">
        <v>237284</v>
      </c>
      <c r="L124" s="21">
        <v>222446</v>
      </c>
      <c r="M124" s="15">
        <v>459730</v>
      </c>
    </row>
    <row r="125" spans="1:13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3">
      <c r="A126" s="106" t="s">
        <v>21</v>
      </c>
      <c r="B126" s="107">
        <v>2020</v>
      </c>
      <c r="C126" s="107"/>
      <c r="D126" s="107"/>
      <c r="E126" s="108">
        <v>2021</v>
      </c>
      <c r="F126" s="108"/>
      <c r="G126" s="108"/>
      <c r="H126" s="108">
        <v>2022</v>
      </c>
      <c r="I126" s="108"/>
      <c r="J126" s="108"/>
      <c r="K126" s="107">
        <v>2023</v>
      </c>
      <c r="L126" s="107"/>
      <c r="M126" s="107"/>
    </row>
    <row r="127" spans="1:13">
      <c r="A127" s="106"/>
      <c r="B127" s="10" t="s">
        <v>57</v>
      </c>
      <c r="C127" s="10" t="s">
        <v>58</v>
      </c>
      <c r="D127" s="10" t="s">
        <v>59</v>
      </c>
      <c r="E127" s="10" t="s">
        <v>57</v>
      </c>
      <c r="F127" s="10" t="s">
        <v>58</v>
      </c>
      <c r="G127" s="10" t="s">
        <v>59</v>
      </c>
      <c r="H127" s="10" t="s">
        <v>57</v>
      </c>
      <c r="I127" s="10" t="s">
        <v>58</v>
      </c>
      <c r="J127" s="10" t="s">
        <v>59</v>
      </c>
      <c r="K127" s="10" t="s">
        <v>57</v>
      </c>
      <c r="L127" s="10" t="s">
        <v>58</v>
      </c>
      <c r="M127" s="10" t="s">
        <v>59</v>
      </c>
    </row>
    <row r="128" spans="1:13">
      <c r="A128" s="25" t="s">
        <v>23</v>
      </c>
      <c r="B128" s="13">
        <v>47682</v>
      </c>
      <c r="C128" s="13">
        <v>47349</v>
      </c>
      <c r="D128" s="15">
        <v>95031</v>
      </c>
      <c r="E128" s="13">
        <v>48747</v>
      </c>
      <c r="F128" s="13">
        <v>48407</v>
      </c>
      <c r="G128" s="15">
        <v>97154</v>
      </c>
      <c r="H128" s="13">
        <v>49757</v>
      </c>
      <c r="I128" s="13">
        <v>49410</v>
      </c>
      <c r="J128" s="15">
        <v>99167</v>
      </c>
      <c r="K128" s="13">
        <v>50705</v>
      </c>
      <c r="L128" s="13">
        <v>50351</v>
      </c>
      <c r="M128" s="15">
        <v>101056</v>
      </c>
    </row>
    <row r="129" spans="1:13">
      <c r="A129" s="25" t="s">
        <v>24</v>
      </c>
      <c r="B129" s="13">
        <v>32818</v>
      </c>
      <c r="C129" s="13">
        <v>33168</v>
      </c>
      <c r="D129" s="15">
        <v>65986</v>
      </c>
      <c r="E129" s="13">
        <v>33552</v>
      </c>
      <c r="F129" s="13">
        <v>33909</v>
      </c>
      <c r="G129" s="15">
        <v>67461</v>
      </c>
      <c r="H129" s="13">
        <v>34247</v>
      </c>
      <c r="I129" s="13">
        <v>34612</v>
      </c>
      <c r="J129" s="15">
        <v>68859</v>
      </c>
      <c r="K129" s="13">
        <v>34899</v>
      </c>
      <c r="L129" s="13">
        <v>35271</v>
      </c>
      <c r="M129" s="15">
        <v>70170</v>
      </c>
    </row>
    <row r="130" spans="1:13">
      <c r="A130" s="25" t="s">
        <v>25</v>
      </c>
      <c r="B130" s="13">
        <v>23272</v>
      </c>
      <c r="C130" s="13">
        <v>23727</v>
      </c>
      <c r="D130" s="15">
        <v>46999</v>
      </c>
      <c r="E130" s="13">
        <v>23792</v>
      </c>
      <c r="F130" s="13">
        <v>24258</v>
      </c>
      <c r="G130" s="15">
        <v>48050</v>
      </c>
      <c r="H130" s="13">
        <v>24285</v>
      </c>
      <c r="I130" s="13">
        <v>24760</v>
      </c>
      <c r="J130" s="15">
        <v>49045</v>
      </c>
      <c r="K130" s="13">
        <v>24748</v>
      </c>
      <c r="L130" s="13">
        <v>25232</v>
      </c>
      <c r="M130" s="15">
        <v>49980</v>
      </c>
    </row>
    <row r="131" spans="1:13">
      <c r="A131" s="25" t="s">
        <v>26</v>
      </c>
      <c r="B131" s="13">
        <v>27363</v>
      </c>
      <c r="C131" s="13">
        <v>27986</v>
      </c>
      <c r="D131" s="15">
        <v>55349</v>
      </c>
      <c r="E131" s="13">
        <v>27975</v>
      </c>
      <c r="F131" s="13">
        <v>28611</v>
      </c>
      <c r="G131" s="15">
        <v>56586</v>
      </c>
      <c r="H131" s="13">
        <v>28554</v>
      </c>
      <c r="I131" s="13">
        <v>29204</v>
      </c>
      <c r="J131" s="15">
        <v>57758</v>
      </c>
      <c r="K131" s="13">
        <v>29098</v>
      </c>
      <c r="L131" s="13">
        <v>29760</v>
      </c>
      <c r="M131" s="15">
        <v>58858</v>
      </c>
    </row>
    <row r="132" spans="1:13">
      <c r="A132" s="25" t="s">
        <v>27</v>
      </c>
      <c r="B132" s="13">
        <v>26102</v>
      </c>
      <c r="C132" s="13">
        <v>24049</v>
      </c>
      <c r="D132" s="15">
        <v>50151</v>
      </c>
      <c r="E132" s="13">
        <v>26685</v>
      </c>
      <c r="F132" s="13">
        <v>24586</v>
      </c>
      <c r="G132" s="15">
        <v>51271</v>
      </c>
      <c r="H132" s="13">
        <v>27238</v>
      </c>
      <c r="I132" s="13">
        <v>25096</v>
      </c>
      <c r="J132" s="15">
        <v>52334</v>
      </c>
      <c r="K132" s="13">
        <v>27757</v>
      </c>
      <c r="L132" s="13">
        <v>25574</v>
      </c>
      <c r="M132" s="15">
        <v>53331</v>
      </c>
    </row>
    <row r="133" spans="1:13">
      <c r="A133" s="25" t="s">
        <v>28</v>
      </c>
      <c r="B133" s="13">
        <v>22675</v>
      </c>
      <c r="C133" s="13">
        <v>17679</v>
      </c>
      <c r="D133" s="15">
        <v>40354</v>
      </c>
      <c r="E133" s="13">
        <v>23181</v>
      </c>
      <c r="F133" s="13">
        <v>18074</v>
      </c>
      <c r="G133" s="15">
        <v>41255</v>
      </c>
      <c r="H133" s="13">
        <v>23661</v>
      </c>
      <c r="I133" s="13">
        <v>18449</v>
      </c>
      <c r="J133" s="15">
        <v>42110</v>
      </c>
      <c r="K133" s="13">
        <v>24112</v>
      </c>
      <c r="L133" s="13">
        <v>18800</v>
      </c>
      <c r="M133" s="15">
        <v>42912</v>
      </c>
    </row>
    <row r="134" spans="1:13">
      <c r="A134" s="25" t="s">
        <v>29</v>
      </c>
      <c r="B134" s="13">
        <v>13670</v>
      </c>
      <c r="C134" s="13">
        <v>11289</v>
      </c>
      <c r="D134" s="15">
        <v>24959</v>
      </c>
      <c r="E134" s="13">
        <v>13975</v>
      </c>
      <c r="F134" s="13">
        <v>11541</v>
      </c>
      <c r="G134" s="15">
        <v>25516</v>
      </c>
      <c r="H134" s="13">
        <v>14265</v>
      </c>
      <c r="I134" s="13">
        <v>11780</v>
      </c>
      <c r="J134" s="15">
        <v>26045</v>
      </c>
      <c r="K134" s="13">
        <v>14537</v>
      </c>
      <c r="L134" s="13">
        <v>12004</v>
      </c>
      <c r="M134" s="15">
        <v>26541</v>
      </c>
    </row>
    <row r="135" spans="1:13">
      <c r="A135" s="25" t="s">
        <v>30</v>
      </c>
      <c r="B135" s="13">
        <v>12333</v>
      </c>
      <c r="C135" s="13">
        <v>10965</v>
      </c>
      <c r="D135" s="15">
        <v>23298</v>
      </c>
      <c r="E135" s="13">
        <v>12609</v>
      </c>
      <c r="F135" s="13">
        <v>11210</v>
      </c>
      <c r="G135" s="15">
        <v>23819</v>
      </c>
      <c r="H135" s="13">
        <v>12870</v>
      </c>
      <c r="I135" s="13">
        <v>11443</v>
      </c>
      <c r="J135" s="15">
        <v>24313</v>
      </c>
      <c r="K135" s="13">
        <v>13115</v>
      </c>
      <c r="L135" s="13">
        <v>11661</v>
      </c>
      <c r="M135" s="15">
        <v>24776</v>
      </c>
    </row>
    <row r="136" spans="1:13">
      <c r="A136" s="25" t="s">
        <v>31</v>
      </c>
      <c r="B136" s="13">
        <v>9168</v>
      </c>
      <c r="C136" s="13">
        <v>7616</v>
      </c>
      <c r="D136" s="15">
        <v>16784</v>
      </c>
      <c r="E136" s="13">
        <v>9372</v>
      </c>
      <c r="F136" s="13">
        <v>7786</v>
      </c>
      <c r="G136" s="15">
        <v>17158</v>
      </c>
      <c r="H136" s="13">
        <v>9567</v>
      </c>
      <c r="I136" s="13">
        <v>7948</v>
      </c>
      <c r="J136" s="15">
        <v>17515</v>
      </c>
      <c r="K136" s="13">
        <v>9749</v>
      </c>
      <c r="L136" s="13">
        <v>8099</v>
      </c>
      <c r="M136" s="15">
        <v>17848</v>
      </c>
    </row>
    <row r="137" spans="1:13">
      <c r="A137" s="25" t="s">
        <v>32</v>
      </c>
      <c r="B137" s="13">
        <v>8687</v>
      </c>
      <c r="C137" s="13">
        <v>7196</v>
      </c>
      <c r="D137" s="15">
        <v>15883</v>
      </c>
      <c r="E137" s="13">
        <v>8881</v>
      </c>
      <c r="F137" s="13">
        <v>7356</v>
      </c>
      <c r="G137" s="15">
        <v>16237</v>
      </c>
      <c r="H137" s="13">
        <v>9065</v>
      </c>
      <c r="I137" s="13">
        <v>7509</v>
      </c>
      <c r="J137" s="15">
        <v>16574</v>
      </c>
      <c r="K137" s="13">
        <v>9238</v>
      </c>
      <c r="L137" s="13">
        <v>7652</v>
      </c>
      <c r="M137" s="15">
        <v>16890</v>
      </c>
    </row>
    <row r="138" spans="1:13">
      <c r="A138" s="25" t="s">
        <v>33</v>
      </c>
      <c r="B138" s="13">
        <v>6824</v>
      </c>
      <c r="C138" s="13">
        <v>5870</v>
      </c>
      <c r="D138" s="15">
        <v>12694</v>
      </c>
      <c r="E138" s="13">
        <v>6976</v>
      </c>
      <c r="F138" s="13">
        <v>6001</v>
      </c>
      <c r="G138" s="15">
        <v>12977</v>
      </c>
      <c r="H138" s="13">
        <v>7121</v>
      </c>
      <c r="I138" s="13">
        <v>6125</v>
      </c>
      <c r="J138" s="15">
        <v>13246</v>
      </c>
      <c r="K138" s="13">
        <v>7256</v>
      </c>
      <c r="L138" s="13">
        <v>6242</v>
      </c>
      <c r="M138" s="15">
        <v>13498</v>
      </c>
    </row>
    <row r="139" spans="1:13">
      <c r="A139" s="25" t="s">
        <v>34</v>
      </c>
      <c r="B139" s="13">
        <v>4296</v>
      </c>
      <c r="C139" s="13">
        <v>3188</v>
      </c>
      <c r="D139" s="15">
        <v>7484</v>
      </c>
      <c r="E139" s="13">
        <v>4392</v>
      </c>
      <c r="F139" s="13">
        <v>3259</v>
      </c>
      <c r="G139" s="15">
        <v>7651</v>
      </c>
      <c r="H139" s="13">
        <v>4483</v>
      </c>
      <c r="I139" s="13">
        <v>3326</v>
      </c>
      <c r="J139" s="15">
        <v>7809</v>
      </c>
      <c r="K139" s="13">
        <v>4569</v>
      </c>
      <c r="L139" s="13">
        <v>3390</v>
      </c>
      <c r="M139" s="15">
        <v>7959</v>
      </c>
    </row>
    <row r="140" spans="1:13">
      <c r="A140" s="25" t="s">
        <v>35</v>
      </c>
      <c r="B140" s="13">
        <v>2952</v>
      </c>
      <c r="C140" s="13">
        <v>2730</v>
      </c>
      <c r="D140" s="15">
        <v>5682</v>
      </c>
      <c r="E140" s="13">
        <v>3018</v>
      </c>
      <c r="F140" s="13">
        <v>2791</v>
      </c>
      <c r="G140" s="15">
        <v>5809</v>
      </c>
      <c r="H140" s="13">
        <v>3081</v>
      </c>
      <c r="I140" s="13">
        <v>2848</v>
      </c>
      <c r="J140" s="15">
        <v>5929</v>
      </c>
      <c r="K140" s="13">
        <v>3140</v>
      </c>
      <c r="L140" s="13">
        <v>2903</v>
      </c>
      <c r="M140" s="15">
        <v>6043</v>
      </c>
    </row>
    <row r="141" spans="1:13">
      <c r="A141" s="25" t="s">
        <v>36</v>
      </c>
      <c r="B141" s="13">
        <v>1831</v>
      </c>
      <c r="C141" s="13">
        <v>1521</v>
      </c>
      <c r="D141" s="15">
        <v>3352</v>
      </c>
      <c r="E141" s="13">
        <v>1872</v>
      </c>
      <c r="F141" s="13">
        <v>1555</v>
      </c>
      <c r="G141" s="15">
        <v>3427</v>
      </c>
      <c r="H141" s="13">
        <v>1911</v>
      </c>
      <c r="I141" s="13">
        <v>1587</v>
      </c>
      <c r="J141" s="15">
        <v>3498</v>
      </c>
      <c r="K141" s="13">
        <v>1947</v>
      </c>
      <c r="L141" s="13">
        <v>1617</v>
      </c>
      <c r="M141" s="15">
        <v>3564</v>
      </c>
    </row>
    <row r="142" spans="1:13">
      <c r="A142" s="25" t="s">
        <v>37</v>
      </c>
      <c r="B142" s="13">
        <v>1529</v>
      </c>
      <c r="C142" s="13">
        <v>1678</v>
      </c>
      <c r="D142" s="15">
        <v>3207</v>
      </c>
      <c r="E142" s="13">
        <v>1563</v>
      </c>
      <c r="F142" s="13">
        <v>1716</v>
      </c>
      <c r="G142" s="15">
        <v>3279</v>
      </c>
      <c r="H142" s="13">
        <v>1596</v>
      </c>
      <c r="I142" s="13">
        <v>1751</v>
      </c>
      <c r="J142" s="15">
        <v>3347</v>
      </c>
      <c r="K142" s="13">
        <v>1626</v>
      </c>
      <c r="L142" s="13">
        <v>1784</v>
      </c>
      <c r="M142" s="15">
        <v>3410</v>
      </c>
    </row>
    <row r="143" spans="1:13">
      <c r="A143" s="25" t="s">
        <v>38</v>
      </c>
      <c r="B143" s="13">
        <v>794</v>
      </c>
      <c r="C143" s="13">
        <v>685</v>
      </c>
      <c r="D143" s="15">
        <v>1479</v>
      </c>
      <c r="E143" s="13">
        <v>812</v>
      </c>
      <c r="F143" s="13">
        <v>700</v>
      </c>
      <c r="G143" s="15">
        <v>1512</v>
      </c>
      <c r="H143" s="13">
        <v>828</v>
      </c>
      <c r="I143" s="13">
        <v>715</v>
      </c>
      <c r="J143" s="15">
        <v>1543</v>
      </c>
      <c r="K143" s="13">
        <v>844</v>
      </c>
      <c r="L143" s="13">
        <v>729</v>
      </c>
      <c r="M143" s="15">
        <v>1573</v>
      </c>
    </row>
    <row r="144" spans="1:13">
      <c r="A144" s="25" t="s">
        <v>39</v>
      </c>
      <c r="B144" s="13">
        <v>971</v>
      </c>
      <c r="C144" s="13">
        <v>1076</v>
      </c>
      <c r="D144" s="15">
        <v>2047</v>
      </c>
      <c r="E144" s="13">
        <v>992</v>
      </c>
      <c r="F144" s="13">
        <v>1101</v>
      </c>
      <c r="G144" s="15">
        <v>2093</v>
      </c>
      <c r="H144" s="13">
        <v>1013</v>
      </c>
      <c r="I144" s="13">
        <v>1123</v>
      </c>
      <c r="J144" s="15">
        <v>2136</v>
      </c>
      <c r="K144" s="13">
        <v>1032</v>
      </c>
      <c r="L144" s="13">
        <v>1145</v>
      </c>
      <c r="M144" s="15">
        <v>2177</v>
      </c>
    </row>
    <row r="145" spans="1:13">
      <c r="A145" s="11" t="s">
        <v>20</v>
      </c>
      <c r="B145" s="13">
        <v>242967</v>
      </c>
      <c r="C145" s="21">
        <v>227772</v>
      </c>
      <c r="D145" s="15">
        <v>470739</v>
      </c>
      <c r="E145" s="13">
        <v>248394</v>
      </c>
      <c r="F145" s="21">
        <v>232861</v>
      </c>
      <c r="G145" s="15">
        <v>481255</v>
      </c>
      <c r="H145" s="13">
        <v>253542</v>
      </c>
      <c r="I145" s="21">
        <v>237686</v>
      </c>
      <c r="J145" s="15">
        <v>491228</v>
      </c>
      <c r="K145" s="13">
        <v>258372</v>
      </c>
      <c r="L145" s="21">
        <v>242214</v>
      </c>
      <c r="M145" s="15">
        <v>500586</v>
      </c>
    </row>
    <row r="146" spans="1:13">
      <c r="A146" s="22"/>
      <c r="B146" s="9"/>
      <c r="C146" s="9"/>
      <c r="D146" s="23"/>
      <c r="E146" s="8"/>
      <c r="F146" s="8"/>
      <c r="G146" s="8"/>
      <c r="H146" s="8"/>
      <c r="I146" s="8"/>
      <c r="J146" s="8"/>
    </row>
    <row r="147" spans="1:13">
      <c r="A147" s="22"/>
      <c r="B147" s="9"/>
      <c r="C147" s="9"/>
      <c r="D147" s="23"/>
      <c r="E147" s="8"/>
      <c r="F147" s="8"/>
      <c r="G147" s="8"/>
      <c r="H147" s="8"/>
      <c r="I147" s="8"/>
      <c r="J147" s="8"/>
    </row>
    <row r="148" spans="1:13">
      <c r="A148" s="22"/>
      <c r="B148" s="9"/>
      <c r="C148" s="9"/>
      <c r="D148" s="23"/>
      <c r="E148" s="8"/>
      <c r="F148" s="8"/>
      <c r="G148" s="8"/>
      <c r="H148" s="8"/>
      <c r="I148" s="8"/>
      <c r="J148" s="8"/>
    </row>
    <row r="149" spans="1:13">
      <c r="A149" s="22"/>
      <c r="B149" s="9"/>
      <c r="C149" s="9"/>
      <c r="D149" s="23"/>
      <c r="E149" s="8"/>
      <c r="F149" s="8"/>
      <c r="G149" s="8"/>
      <c r="H149" s="8"/>
      <c r="I149" s="8"/>
      <c r="J149" s="8"/>
    </row>
    <row r="150" spans="1:13">
      <c r="A150" s="22"/>
      <c r="B150" s="9"/>
      <c r="C150" s="9"/>
      <c r="D150" s="23"/>
      <c r="E150" s="8"/>
      <c r="F150" s="8"/>
      <c r="G150" s="8"/>
      <c r="H150" s="8"/>
      <c r="I150" s="8"/>
      <c r="J150" s="8"/>
    </row>
    <row r="151" spans="1:13">
      <c r="A151" s="22"/>
      <c r="B151" s="9"/>
      <c r="C151" s="9"/>
      <c r="D151" s="23"/>
      <c r="E151" s="8"/>
      <c r="F151" s="8"/>
      <c r="G151" s="8"/>
      <c r="H151" s="8"/>
      <c r="I151" s="8"/>
      <c r="J151" s="8"/>
    </row>
    <row r="152" spans="1:13">
      <c r="A152" s="22"/>
      <c r="B152" s="9"/>
      <c r="C152" s="9"/>
      <c r="D152" s="23"/>
      <c r="E152" s="8"/>
      <c r="F152" s="8"/>
      <c r="G152" s="8"/>
      <c r="H152" s="8"/>
      <c r="I152" s="8"/>
      <c r="J152" s="8"/>
    </row>
    <row r="153" spans="1:13">
      <c r="A153" s="22"/>
      <c r="B153" s="9"/>
      <c r="C153" s="9"/>
      <c r="D153" s="23"/>
      <c r="E153" s="8"/>
      <c r="F153" s="8"/>
      <c r="G153" s="8"/>
      <c r="H153" s="8"/>
      <c r="I153" s="8"/>
      <c r="J153" s="8"/>
    </row>
    <row r="154" spans="1:13">
      <c r="A154" s="85" t="s">
        <v>93</v>
      </c>
      <c r="B154" s="86"/>
      <c r="C154" s="85"/>
      <c r="D154" s="85"/>
      <c r="E154" s="7"/>
      <c r="F154" s="7"/>
      <c r="G154" s="7"/>
      <c r="H154" s="7"/>
      <c r="I154" s="68"/>
      <c r="J154" s="8"/>
    </row>
    <row r="155" spans="1:13">
      <c r="A155" s="22"/>
      <c r="B155" s="9"/>
      <c r="C155" s="9"/>
      <c r="D155" s="23"/>
      <c r="E155" s="8"/>
      <c r="F155" s="8"/>
      <c r="G155" s="8"/>
      <c r="H155" s="8"/>
      <c r="I155" s="8"/>
      <c r="J155" s="8"/>
    </row>
    <row r="156" spans="1:13">
      <c r="A156" s="106" t="s">
        <v>21</v>
      </c>
      <c r="B156" s="108">
        <v>2024</v>
      </c>
      <c r="C156" s="108"/>
      <c r="D156" s="108"/>
      <c r="E156" s="108">
        <v>2025</v>
      </c>
      <c r="F156" s="108"/>
      <c r="G156" s="108"/>
      <c r="H156" s="107">
        <v>2026</v>
      </c>
      <c r="I156" s="107"/>
      <c r="J156" s="107"/>
      <c r="K156" s="108">
        <v>2027</v>
      </c>
      <c r="L156" s="108"/>
      <c r="M156" s="108"/>
    </row>
    <row r="157" spans="1:13">
      <c r="A157" s="106"/>
      <c r="B157" s="10" t="s">
        <v>57</v>
      </c>
      <c r="C157" s="10" t="s">
        <v>58</v>
      </c>
      <c r="D157" s="10" t="s">
        <v>59</v>
      </c>
      <c r="E157" s="10" t="s">
        <v>57</v>
      </c>
      <c r="F157" s="10" t="s">
        <v>58</v>
      </c>
      <c r="G157" s="10" t="s">
        <v>59</v>
      </c>
      <c r="H157" s="10" t="s">
        <v>57</v>
      </c>
      <c r="I157" s="10" t="s">
        <v>58</v>
      </c>
      <c r="J157" s="10" t="s">
        <v>59</v>
      </c>
      <c r="K157" s="10" t="s">
        <v>57</v>
      </c>
      <c r="L157" s="10" t="s">
        <v>58</v>
      </c>
      <c r="M157" s="10" t="s">
        <v>59</v>
      </c>
    </row>
    <row r="158" spans="1:13">
      <c r="A158" s="25" t="s">
        <v>23</v>
      </c>
      <c r="B158" s="13">
        <v>51588</v>
      </c>
      <c r="C158" s="13">
        <v>51228</v>
      </c>
      <c r="D158" s="15">
        <v>102816</v>
      </c>
      <c r="E158" s="13">
        <v>52404</v>
      </c>
      <c r="F158" s="13">
        <v>52038</v>
      </c>
      <c r="G158" s="15">
        <v>104442</v>
      </c>
      <c r="H158" s="13">
        <v>53248</v>
      </c>
      <c r="I158" s="13">
        <v>52876</v>
      </c>
      <c r="J158" s="15">
        <v>106124</v>
      </c>
      <c r="K158" s="13">
        <v>54116</v>
      </c>
      <c r="L158" s="13">
        <v>53738</v>
      </c>
      <c r="M158" s="15">
        <v>107854</v>
      </c>
    </row>
    <row r="159" spans="1:13">
      <c r="A159" s="25" t="s">
        <v>24</v>
      </c>
      <c r="B159" s="13">
        <v>35507</v>
      </c>
      <c r="C159" s="13">
        <v>35885</v>
      </c>
      <c r="D159" s="15">
        <v>71392</v>
      </c>
      <c r="E159" s="13">
        <v>36068</v>
      </c>
      <c r="F159" s="13">
        <v>36453</v>
      </c>
      <c r="G159" s="15">
        <v>72521</v>
      </c>
      <c r="H159" s="13">
        <v>36649</v>
      </c>
      <c r="I159" s="13">
        <v>37040</v>
      </c>
      <c r="J159" s="15">
        <v>73689</v>
      </c>
      <c r="K159" s="13">
        <v>37247</v>
      </c>
      <c r="L159" s="13">
        <v>37643</v>
      </c>
      <c r="M159" s="15">
        <v>74890</v>
      </c>
    </row>
    <row r="160" spans="1:13">
      <c r="A160" s="25" t="s">
        <v>25</v>
      </c>
      <c r="B160" s="13">
        <v>25179</v>
      </c>
      <c r="C160" s="13">
        <v>25671</v>
      </c>
      <c r="D160" s="15">
        <v>50850</v>
      </c>
      <c r="E160" s="13">
        <v>25577</v>
      </c>
      <c r="F160" s="13">
        <v>26077</v>
      </c>
      <c r="G160" s="15">
        <v>51654</v>
      </c>
      <c r="H160" s="13">
        <v>25989</v>
      </c>
      <c r="I160" s="13">
        <v>26497</v>
      </c>
      <c r="J160" s="15">
        <v>52486</v>
      </c>
      <c r="K160" s="13">
        <v>26412</v>
      </c>
      <c r="L160" s="13">
        <v>26929</v>
      </c>
      <c r="M160" s="15">
        <v>53341</v>
      </c>
    </row>
    <row r="161" spans="1:13">
      <c r="A161" s="25" t="s">
        <v>26</v>
      </c>
      <c r="B161" s="13">
        <v>29605</v>
      </c>
      <c r="C161" s="13">
        <v>30279</v>
      </c>
      <c r="D161" s="15">
        <v>59884</v>
      </c>
      <c r="E161" s="13">
        <v>30073</v>
      </c>
      <c r="F161" s="13">
        <v>30758</v>
      </c>
      <c r="G161" s="15">
        <v>60831</v>
      </c>
      <c r="H161" s="13">
        <v>30558</v>
      </c>
      <c r="I161" s="13">
        <v>31253</v>
      </c>
      <c r="J161" s="15">
        <v>61811</v>
      </c>
      <c r="K161" s="13">
        <v>31056</v>
      </c>
      <c r="L161" s="13">
        <v>31762</v>
      </c>
      <c r="M161" s="15">
        <v>62818</v>
      </c>
    </row>
    <row r="162" spans="1:13">
      <c r="A162" s="25" t="s">
        <v>27</v>
      </c>
      <c r="B162" s="13">
        <v>28240</v>
      </c>
      <c r="C162" s="13">
        <v>26019</v>
      </c>
      <c r="D162" s="15">
        <v>54259</v>
      </c>
      <c r="E162" s="13">
        <v>28687</v>
      </c>
      <c r="F162" s="13">
        <v>26431</v>
      </c>
      <c r="G162" s="15">
        <v>55118</v>
      </c>
      <c r="H162" s="13">
        <v>29149</v>
      </c>
      <c r="I162" s="13">
        <v>26856</v>
      </c>
      <c r="J162" s="15">
        <v>56005</v>
      </c>
      <c r="K162" s="13">
        <v>29624</v>
      </c>
      <c r="L162" s="13">
        <v>27294</v>
      </c>
      <c r="M162" s="15">
        <v>56918</v>
      </c>
    </row>
    <row r="163" spans="1:13">
      <c r="A163" s="25" t="s">
        <v>28</v>
      </c>
      <c r="B163" s="13">
        <v>24532</v>
      </c>
      <c r="C163" s="13">
        <v>19128</v>
      </c>
      <c r="D163" s="15">
        <v>43660</v>
      </c>
      <c r="E163" s="13">
        <v>24920</v>
      </c>
      <c r="F163" s="13">
        <v>19430</v>
      </c>
      <c r="G163" s="15">
        <v>44350</v>
      </c>
      <c r="H163" s="13">
        <v>25321</v>
      </c>
      <c r="I163" s="13">
        <v>19743</v>
      </c>
      <c r="J163" s="15">
        <v>45064</v>
      </c>
      <c r="K163" s="13">
        <v>25734</v>
      </c>
      <c r="L163" s="13">
        <v>20065</v>
      </c>
      <c r="M163" s="15">
        <v>45799</v>
      </c>
    </row>
    <row r="164" spans="1:13">
      <c r="A164" s="25" t="s">
        <v>29</v>
      </c>
      <c r="B164" s="13">
        <v>14790</v>
      </c>
      <c r="C164" s="13">
        <v>12213</v>
      </c>
      <c r="D164" s="15">
        <v>27003</v>
      </c>
      <c r="E164" s="13">
        <v>15024</v>
      </c>
      <c r="F164" s="13">
        <v>12406</v>
      </c>
      <c r="G164" s="15">
        <v>27430</v>
      </c>
      <c r="H164" s="13">
        <v>15266</v>
      </c>
      <c r="I164" s="13">
        <v>12606</v>
      </c>
      <c r="J164" s="15">
        <v>27872</v>
      </c>
      <c r="K164" s="13">
        <v>15514</v>
      </c>
      <c r="L164" s="13">
        <v>12812</v>
      </c>
      <c r="M164" s="15">
        <v>28326</v>
      </c>
    </row>
    <row r="165" spans="1:13">
      <c r="A165" s="25" t="s">
        <v>30</v>
      </c>
      <c r="B165" s="13">
        <v>13343</v>
      </c>
      <c r="C165" s="13">
        <v>11864</v>
      </c>
      <c r="D165" s="15">
        <v>25207</v>
      </c>
      <c r="E165" s="13">
        <v>13554</v>
      </c>
      <c r="F165" s="13">
        <v>12051</v>
      </c>
      <c r="G165" s="15">
        <v>25605</v>
      </c>
      <c r="H165" s="13">
        <v>13773</v>
      </c>
      <c r="I165" s="13">
        <v>12245</v>
      </c>
      <c r="J165" s="15">
        <v>26018</v>
      </c>
      <c r="K165" s="13">
        <v>13997</v>
      </c>
      <c r="L165" s="13">
        <v>12445</v>
      </c>
      <c r="M165" s="15">
        <v>26442</v>
      </c>
    </row>
    <row r="166" spans="1:13">
      <c r="A166" s="25" t="s">
        <v>31</v>
      </c>
      <c r="B166" s="13">
        <v>9919</v>
      </c>
      <c r="C166" s="13">
        <v>8240</v>
      </c>
      <c r="D166" s="15">
        <v>18159</v>
      </c>
      <c r="E166" s="13">
        <v>10075</v>
      </c>
      <c r="F166" s="13">
        <v>8370</v>
      </c>
      <c r="G166" s="15">
        <v>18445</v>
      </c>
      <c r="H166" s="13">
        <v>10238</v>
      </c>
      <c r="I166" s="13">
        <v>8505</v>
      </c>
      <c r="J166" s="15">
        <v>18743</v>
      </c>
      <c r="K166" s="13">
        <v>10405</v>
      </c>
      <c r="L166" s="13">
        <v>8644</v>
      </c>
      <c r="M166" s="15">
        <v>19049</v>
      </c>
    </row>
    <row r="167" spans="1:13">
      <c r="A167" s="25" t="s">
        <v>32</v>
      </c>
      <c r="B167" s="13">
        <v>9399</v>
      </c>
      <c r="C167" s="13">
        <v>7785</v>
      </c>
      <c r="D167" s="15">
        <v>17184</v>
      </c>
      <c r="E167" s="13">
        <v>9547</v>
      </c>
      <c r="F167" s="13">
        <v>7908</v>
      </c>
      <c r="G167" s="15">
        <v>17455</v>
      </c>
      <c r="H167" s="13">
        <v>9701</v>
      </c>
      <c r="I167" s="13">
        <v>8036</v>
      </c>
      <c r="J167" s="15">
        <v>17737</v>
      </c>
      <c r="K167" s="13">
        <v>9859</v>
      </c>
      <c r="L167" s="13">
        <v>8167</v>
      </c>
      <c r="M167" s="15">
        <v>18026</v>
      </c>
    </row>
    <row r="168" spans="1:13">
      <c r="A168" s="25" t="s">
        <v>33</v>
      </c>
      <c r="B168" s="13">
        <v>7383</v>
      </c>
      <c r="C168" s="13">
        <v>6351</v>
      </c>
      <c r="D168" s="15">
        <v>13734</v>
      </c>
      <c r="E168" s="13">
        <v>7500</v>
      </c>
      <c r="F168" s="13">
        <v>6451</v>
      </c>
      <c r="G168" s="15">
        <v>13951</v>
      </c>
      <c r="H168" s="13">
        <v>7620</v>
      </c>
      <c r="I168" s="13">
        <v>6555</v>
      </c>
      <c r="J168" s="15">
        <v>14175</v>
      </c>
      <c r="K168" s="13">
        <v>7745</v>
      </c>
      <c r="L168" s="13">
        <v>6662</v>
      </c>
      <c r="M168" s="15">
        <v>14407</v>
      </c>
    </row>
    <row r="169" spans="1:13">
      <c r="A169" s="25" t="s">
        <v>34</v>
      </c>
      <c r="B169" s="13">
        <v>4648</v>
      </c>
      <c r="C169" s="13">
        <v>3449</v>
      </c>
      <c r="D169" s="15">
        <v>8097</v>
      </c>
      <c r="E169" s="13">
        <v>4722</v>
      </c>
      <c r="F169" s="13">
        <v>3503</v>
      </c>
      <c r="G169" s="15">
        <v>8225</v>
      </c>
      <c r="H169" s="13">
        <v>4798</v>
      </c>
      <c r="I169" s="13">
        <v>3560</v>
      </c>
      <c r="J169" s="15">
        <v>8358</v>
      </c>
      <c r="K169" s="13">
        <v>4876</v>
      </c>
      <c r="L169" s="13">
        <v>3618</v>
      </c>
      <c r="M169" s="15">
        <v>8494</v>
      </c>
    </row>
    <row r="170" spans="1:13">
      <c r="A170" s="25" t="s">
        <v>35</v>
      </c>
      <c r="B170" s="13">
        <v>3194</v>
      </c>
      <c r="C170" s="13">
        <v>2953</v>
      </c>
      <c r="D170" s="15">
        <v>6147</v>
      </c>
      <c r="E170" s="13">
        <v>3245</v>
      </c>
      <c r="F170" s="13">
        <v>3000</v>
      </c>
      <c r="G170" s="15">
        <v>6245</v>
      </c>
      <c r="H170" s="13">
        <v>3297</v>
      </c>
      <c r="I170" s="13">
        <v>3048</v>
      </c>
      <c r="J170" s="15">
        <v>6345</v>
      </c>
      <c r="K170" s="13">
        <v>3351</v>
      </c>
      <c r="L170" s="13">
        <v>3098</v>
      </c>
      <c r="M170" s="15">
        <v>6449</v>
      </c>
    </row>
    <row r="171" spans="1:13">
      <c r="A171" s="25" t="s">
        <v>36</v>
      </c>
      <c r="B171" s="13">
        <v>1981</v>
      </c>
      <c r="C171" s="13">
        <v>1645</v>
      </c>
      <c r="D171" s="15">
        <v>3626</v>
      </c>
      <c r="E171" s="13">
        <v>2013</v>
      </c>
      <c r="F171" s="13">
        <v>1671</v>
      </c>
      <c r="G171" s="15">
        <v>3684</v>
      </c>
      <c r="H171" s="13">
        <v>2045</v>
      </c>
      <c r="I171" s="13">
        <v>1698</v>
      </c>
      <c r="J171" s="15">
        <v>3743</v>
      </c>
      <c r="K171" s="13">
        <v>2078</v>
      </c>
      <c r="L171" s="13">
        <v>1726</v>
      </c>
      <c r="M171" s="15">
        <v>3804</v>
      </c>
    </row>
    <row r="172" spans="1:13">
      <c r="A172" s="25" t="s">
        <v>37</v>
      </c>
      <c r="B172" s="13">
        <v>1654</v>
      </c>
      <c r="C172" s="13">
        <v>1816</v>
      </c>
      <c r="D172" s="15">
        <v>3470</v>
      </c>
      <c r="E172" s="13">
        <v>1681</v>
      </c>
      <c r="F172" s="13">
        <v>1844</v>
      </c>
      <c r="G172" s="15">
        <v>3525</v>
      </c>
      <c r="H172" s="13">
        <v>1708</v>
      </c>
      <c r="I172" s="13">
        <v>1874</v>
      </c>
      <c r="J172" s="15">
        <v>3582</v>
      </c>
      <c r="K172" s="13">
        <v>1735</v>
      </c>
      <c r="L172" s="13">
        <v>1905</v>
      </c>
      <c r="M172" s="15">
        <v>3640</v>
      </c>
    </row>
    <row r="173" spans="1:13">
      <c r="A173" s="25" t="s">
        <v>38</v>
      </c>
      <c r="B173" s="13">
        <v>859</v>
      </c>
      <c r="C173" s="13">
        <v>741</v>
      </c>
      <c r="D173" s="15">
        <v>1600</v>
      </c>
      <c r="E173" s="13">
        <v>872</v>
      </c>
      <c r="F173" s="13">
        <v>753</v>
      </c>
      <c r="G173" s="15">
        <v>1625</v>
      </c>
      <c r="H173" s="13">
        <v>886</v>
      </c>
      <c r="I173" s="13">
        <v>765</v>
      </c>
      <c r="J173" s="15">
        <v>1651</v>
      </c>
      <c r="K173" s="13">
        <v>901</v>
      </c>
      <c r="L173" s="13">
        <v>778</v>
      </c>
      <c r="M173" s="15">
        <v>1679</v>
      </c>
    </row>
    <row r="174" spans="1:13">
      <c r="A174" s="25" t="s">
        <v>39</v>
      </c>
      <c r="B174" s="13">
        <v>1050</v>
      </c>
      <c r="C174" s="13">
        <v>1165</v>
      </c>
      <c r="D174" s="15">
        <v>2215</v>
      </c>
      <c r="E174" s="13">
        <v>1067</v>
      </c>
      <c r="F174" s="13">
        <v>1183</v>
      </c>
      <c r="G174" s="15">
        <v>2250</v>
      </c>
      <c r="H174" s="13">
        <v>1084</v>
      </c>
      <c r="I174" s="13">
        <v>1202</v>
      </c>
      <c r="J174" s="15">
        <v>2286</v>
      </c>
      <c r="K174" s="13">
        <v>1102</v>
      </c>
      <c r="L174" s="13">
        <v>1222</v>
      </c>
      <c r="M174" s="15">
        <v>2324</v>
      </c>
    </row>
    <row r="175" spans="1:13">
      <c r="A175" s="11" t="s">
        <v>20</v>
      </c>
      <c r="B175" s="13">
        <v>262871</v>
      </c>
      <c r="C175" s="21">
        <v>246432</v>
      </c>
      <c r="D175" s="15">
        <v>509303</v>
      </c>
      <c r="E175" s="13">
        <v>267029</v>
      </c>
      <c r="F175" s="21">
        <v>250327</v>
      </c>
      <c r="G175" s="15">
        <v>517356</v>
      </c>
      <c r="H175" s="13">
        <v>271330</v>
      </c>
      <c r="I175" s="21">
        <v>254359</v>
      </c>
      <c r="J175" s="15">
        <v>525689</v>
      </c>
      <c r="K175" s="13">
        <v>275752</v>
      </c>
      <c r="L175" s="21">
        <v>258508</v>
      </c>
      <c r="M175" s="15">
        <v>534260</v>
      </c>
    </row>
    <row r="176" spans="1:13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>
      <c r="A177" s="106" t="s">
        <v>21</v>
      </c>
      <c r="B177" s="108">
        <v>2028</v>
      </c>
      <c r="C177" s="108"/>
      <c r="D177" s="108"/>
      <c r="E177" s="107">
        <v>2029</v>
      </c>
      <c r="F177" s="107"/>
      <c r="G177" s="107"/>
      <c r="H177" s="108">
        <v>2030</v>
      </c>
      <c r="I177" s="108"/>
      <c r="J177" s="108"/>
    </row>
    <row r="178" spans="1:10">
      <c r="A178" s="106"/>
      <c r="B178" s="10" t="s">
        <v>57</v>
      </c>
      <c r="C178" s="10" t="s">
        <v>58</v>
      </c>
      <c r="D178" s="10" t="s">
        <v>59</v>
      </c>
      <c r="E178" s="10" t="s">
        <v>57</v>
      </c>
      <c r="F178" s="10" t="s">
        <v>58</v>
      </c>
      <c r="G178" s="10" t="s">
        <v>59</v>
      </c>
      <c r="H178" s="10" t="s">
        <v>57</v>
      </c>
      <c r="I178" s="10" t="s">
        <v>58</v>
      </c>
      <c r="J178" s="10" t="s">
        <v>59</v>
      </c>
    </row>
    <row r="179" spans="1:10">
      <c r="A179" s="25" t="s">
        <v>23</v>
      </c>
      <c r="B179" s="13">
        <v>55006</v>
      </c>
      <c r="C179" s="13">
        <v>54622</v>
      </c>
      <c r="D179" s="15">
        <v>109628</v>
      </c>
      <c r="E179" s="13">
        <v>55922</v>
      </c>
      <c r="F179" s="13">
        <v>55532</v>
      </c>
      <c r="G179" s="15">
        <v>111454</v>
      </c>
      <c r="H179" s="13">
        <v>56864</v>
      </c>
      <c r="I179" s="13">
        <v>56467</v>
      </c>
      <c r="J179" s="15">
        <v>113331</v>
      </c>
    </row>
    <row r="180" spans="1:10">
      <c r="A180" s="25" t="s">
        <v>24</v>
      </c>
      <c r="B180" s="13">
        <v>37860</v>
      </c>
      <c r="C180" s="13">
        <v>38263</v>
      </c>
      <c r="D180" s="15">
        <v>76123</v>
      </c>
      <c r="E180" s="13">
        <v>38490</v>
      </c>
      <c r="F180" s="13">
        <v>38900</v>
      </c>
      <c r="G180" s="15">
        <v>77390</v>
      </c>
      <c r="H180" s="13">
        <v>39139</v>
      </c>
      <c r="I180" s="13">
        <v>39555</v>
      </c>
      <c r="J180" s="15">
        <v>78694</v>
      </c>
    </row>
    <row r="181" spans="1:10">
      <c r="A181" s="25" t="s">
        <v>25</v>
      </c>
      <c r="B181" s="13">
        <v>26847</v>
      </c>
      <c r="C181" s="13">
        <v>27372</v>
      </c>
      <c r="D181" s="15">
        <v>54219</v>
      </c>
      <c r="E181" s="13">
        <v>27294</v>
      </c>
      <c r="F181" s="13">
        <v>27828</v>
      </c>
      <c r="G181" s="15">
        <v>55122</v>
      </c>
      <c r="H181" s="13">
        <v>27754</v>
      </c>
      <c r="I181" s="13">
        <v>28297</v>
      </c>
      <c r="J181" s="15">
        <v>56051</v>
      </c>
    </row>
    <row r="182" spans="1:10">
      <c r="A182" s="25" t="s">
        <v>26</v>
      </c>
      <c r="B182" s="13">
        <v>31567</v>
      </c>
      <c r="C182" s="13">
        <v>32285</v>
      </c>
      <c r="D182" s="15">
        <v>63852</v>
      </c>
      <c r="E182" s="13">
        <v>32092</v>
      </c>
      <c r="F182" s="13">
        <v>32822</v>
      </c>
      <c r="G182" s="15">
        <v>64914</v>
      </c>
      <c r="H182" s="13">
        <v>32633</v>
      </c>
      <c r="I182" s="13">
        <v>33376</v>
      </c>
      <c r="J182" s="15">
        <v>66009</v>
      </c>
    </row>
    <row r="183" spans="1:10">
      <c r="A183" s="25" t="s">
        <v>27</v>
      </c>
      <c r="B183" s="13">
        <v>30111</v>
      </c>
      <c r="C183" s="13">
        <v>27743</v>
      </c>
      <c r="D183" s="15">
        <v>57854</v>
      </c>
      <c r="E183" s="13">
        <v>30613</v>
      </c>
      <c r="F183" s="13">
        <v>28205</v>
      </c>
      <c r="G183" s="15">
        <v>58818</v>
      </c>
      <c r="H183" s="13">
        <v>31128</v>
      </c>
      <c r="I183" s="13">
        <v>28680</v>
      </c>
      <c r="J183" s="15">
        <v>59808</v>
      </c>
    </row>
    <row r="184" spans="1:10">
      <c r="A184" s="25" t="s">
        <v>28</v>
      </c>
      <c r="B184" s="13">
        <v>26158</v>
      </c>
      <c r="C184" s="13">
        <v>20395</v>
      </c>
      <c r="D184" s="15">
        <v>46553</v>
      </c>
      <c r="E184" s="13">
        <v>26593</v>
      </c>
      <c r="F184" s="13">
        <v>20735</v>
      </c>
      <c r="G184" s="15">
        <v>47328</v>
      </c>
      <c r="H184" s="13">
        <v>27041</v>
      </c>
      <c r="I184" s="13">
        <v>21084</v>
      </c>
      <c r="J184" s="15">
        <v>48125</v>
      </c>
    </row>
    <row r="185" spans="1:10">
      <c r="A185" s="25" t="s">
        <v>29</v>
      </c>
      <c r="B185" s="13">
        <v>15770</v>
      </c>
      <c r="C185" s="13">
        <v>13023</v>
      </c>
      <c r="D185" s="15">
        <v>28793</v>
      </c>
      <c r="E185" s="13">
        <v>16032</v>
      </c>
      <c r="F185" s="13">
        <v>13239</v>
      </c>
      <c r="G185" s="15">
        <v>29271</v>
      </c>
      <c r="H185" s="13">
        <v>16302</v>
      </c>
      <c r="I185" s="13">
        <v>13462</v>
      </c>
      <c r="J185" s="15">
        <v>29764</v>
      </c>
    </row>
    <row r="186" spans="1:10">
      <c r="A186" s="25" t="s">
        <v>30</v>
      </c>
      <c r="B186" s="13">
        <v>14227</v>
      </c>
      <c r="C186" s="13">
        <v>12650</v>
      </c>
      <c r="D186" s="15">
        <v>26877</v>
      </c>
      <c r="E186" s="13">
        <v>14464</v>
      </c>
      <c r="F186" s="13">
        <v>12860</v>
      </c>
      <c r="G186" s="15">
        <v>27324</v>
      </c>
      <c r="H186" s="13">
        <v>14708</v>
      </c>
      <c r="I186" s="13">
        <v>13077</v>
      </c>
      <c r="J186" s="15">
        <v>27785</v>
      </c>
    </row>
    <row r="187" spans="1:10">
      <c r="A187" s="25" t="s">
        <v>31</v>
      </c>
      <c r="B187" s="13">
        <v>10576</v>
      </c>
      <c r="C187" s="13">
        <v>8786</v>
      </c>
      <c r="D187" s="15">
        <v>19362</v>
      </c>
      <c r="E187" s="13">
        <v>10752</v>
      </c>
      <c r="F187" s="13">
        <v>8932</v>
      </c>
      <c r="G187" s="15">
        <v>19684</v>
      </c>
      <c r="H187" s="13">
        <v>10933</v>
      </c>
      <c r="I187" s="13">
        <v>9083</v>
      </c>
      <c r="J187" s="15">
        <v>20016</v>
      </c>
    </row>
    <row r="188" spans="1:10">
      <c r="A188" s="25" t="s">
        <v>32</v>
      </c>
      <c r="B188" s="13">
        <v>10022</v>
      </c>
      <c r="C188" s="13">
        <v>8301</v>
      </c>
      <c r="D188" s="15">
        <v>18323</v>
      </c>
      <c r="E188" s="13">
        <v>10188</v>
      </c>
      <c r="F188" s="13">
        <v>8439</v>
      </c>
      <c r="G188" s="15">
        <v>18627</v>
      </c>
      <c r="H188" s="13">
        <v>10360</v>
      </c>
      <c r="I188" s="13">
        <v>8581</v>
      </c>
      <c r="J188" s="15">
        <v>18941</v>
      </c>
    </row>
    <row r="189" spans="1:10">
      <c r="A189" s="25" t="s">
        <v>33</v>
      </c>
      <c r="B189" s="13">
        <v>7872</v>
      </c>
      <c r="C189" s="13">
        <v>6772</v>
      </c>
      <c r="D189" s="15">
        <v>14644</v>
      </c>
      <c r="E189" s="13">
        <v>8003</v>
      </c>
      <c r="F189" s="13">
        <v>6884</v>
      </c>
      <c r="G189" s="15">
        <v>14887</v>
      </c>
      <c r="H189" s="13">
        <v>8138</v>
      </c>
      <c r="I189" s="13">
        <v>7000</v>
      </c>
      <c r="J189" s="15">
        <v>15138</v>
      </c>
    </row>
    <row r="190" spans="1:10">
      <c r="A190" s="25" t="s">
        <v>34</v>
      </c>
      <c r="B190" s="13">
        <v>4956</v>
      </c>
      <c r="C190" s="13">
        <v>3677</v>
      </c>
      <c r="D190" s="15">
        <v>8633</v>
      </c>
      <c r="E190" s="13">
        <v>5039</v>
      </c>
      <c r="F190" s="13">
        <v>3739</v>
      </c>
      <c r="G190" s="15">
        <v>8778</v>
      </c>
      <c r="H190" s="13">
        <v>5124</v>
      </c>
      <c r="I190" s="13">
        <v>3802</v>
      </c>
      <c r="J190" s="15">
        <v>8926</v>
      </c>
    </row>
    <row r="191" spans="1:10">
      <c r="A191" s="25" t="s">
        <v>35</v>
      </c>
      <c r="B191" s="13">
        <v>3406</v>
      </c>
      <c r="C191" s="13">
        <v>3149</v>
      </c>
      <c r="D191" s="15">
        <v>6555</v>
      </c>
      <c r="E191" s="13">
        <v>3463</v>
      </c>
      <c r="F191" s="13">
        <v>3201</v>
      </c>
      <c r="G191" s="15">
        <v>6664</v>
      </c>
      <c r="H191" s="13">
        <v>3521</v>
      </c>
      <c r="I191" s="13">
        <v>3255</v>
      </c>
      <c r="J191" s="15">
        <v>6776</v>
      </c>
    </row>
    <row r="192" spans="1:10">
      <c r="A192" s="25" t="s">
        <v>36</v>
      </c>
      <c r="B192" s="13">
        <v>2113</v>
      </c>
      <c r="C192" s="13">
        <v>1754</v>
      </c>
      <c r="D192" s="15">
        <v>3867</v>
      </c>
      <c r="E192" s="13">
        <v>2148</v>
      </c>
      <c r="F192" s="13">
        <v>1784</v>
      </c>
      <c r="G192" s="15">
        <v>3932</v>
      </c>
      <c r="H192" s="13">
        <v>2184</v>
      </c>
      <c r="I192" s="13">
        <v>1814</v>
      </c>
      <c r="J192" s="15">
        <v>3998</v>
      </c>
    </row>
    <row r="193" spans="1:10">
      <c r="A193" s="25" t="s">
        <v>37</v>
      </c>
      <c r="B193" s="13">
        <v>1764</v>
      </c>
      <c r="C193" s="13">
        <v>1936</v>
      </c>
      <c r="D193" s="15">
        <v>3700</v>
      </c>
      <c r="E193" s="13">
        <v>1793</v>
      </c>
      <c r="F193" s="13">
        <v>1968</v>
      </c>
      <c r="G193" s="15">
        <v>3761</v>
      </c>
      <c r="H193" s="13">
        <v>1824</v>
      </c>
      <c r="I193" s="13">
        <v>2001</v>
      </c>
      <c r="J193" s="15">
        <v>3825</v>
      </c>
    </row>
    <row r="194" spans="1:10">
      <c r="A194" s="25" t="s">
        <v>38</v>
      </c>
      <c r="B194" s="13">
        <v>916</v>
      </c>
      <c r="C194" s="13">
        <v>790</v>
      </c>
      <c r="D194" s="15">
        <v>1706</v>
      </c>
      <c r="E194" s="13">
        <v>931</v>
      </c>
      <c r="F194" s="13">
        <v>804</v>
      </c>
      <c r="G194" s="15">
        <v>1735</v>
      </c>
      <c r="H194" s="13">
        <v>947</v>
      </c>
      <c r="I194" s="13">
        <v>817</v>
      </c>
      <c r="J194" s="15">
        <v>1764</v>
      </c>
    </row>
    <row r="195" spans="1:10">
      <c r="A195" s="25" t="s">
        <v>39</v>
      </c>
      <c r="B195" s="13">
        <v>1120</v>
      </c>
      <c r="C195" s="13">
        <v>1242</v>
      </c>
      <c r="D195" s="15">
        <v>2362</v>
      </c>
      <c r="E195" s="13">
        <v>1138</v>
      </c>
      <c r="F195" s="13">
        <v>1263</v>
      </c>
      <c r="G195" s="15">
        <v>2401</v>
      </c>
      <c r="H195" s="13">
        <v>1158</v>
      </c>
      <c r="I195" s="13">
        <v>1284</v>
      </c>
      <c r="J195" s="15">
        <v>2442</v>
      </c>
    </row>
    <row r="196" spans="1:10">
      <c r="A196" s="11" t="s">
        <v>20</v>
      </c>
      <c r="B196" s="13">
        <v>280291</v>
      </c>
      <c r="C196" s="21">
        <v>262760</v>
      </c>
      <c r="D196" s="15">
        <v>543051</v>
      </c>
      <c r="E196" s="13">
        <v>284955</v>
      </c>
      <c r="F196" s="21">
        <v>267135</v>
      </c>
      <c r="G196" s="15">
        <v>552090</v>
      </c>
      <c r="H196" s="13">
        <v>289758</v>
      </c>
      <c r="I196" s="21">
        <v>271635</v>
      </c>
      <c r="J196" s="15">
        <v>561393</v>
      </c>
    </row>
    <row r="197" spans="1:10">
      <c r="A197" s="22"/>
      <c r="B197" s="8"/>
      <c r="C197" s="8"/>
      <c r="D197" s="8"/>
      <c r="E197" s="8"/>
      <c r="F197" s="8"/>
      <c r="G197" s="8"/>
      <c r="H197" s="8"/>
      <c r="I197" s="8"/>
      <c r="J197" s="8"/>
    </row>
    <row r="198" spans="1:10">
      <c r="A198" s="22"/>
      <c r="B198" s="8"/>
      <c r="C198" s="8"/>
      <c r="D198" s="8"/>
      <c r="E198" s="8"/>
      <c r="F198" s="8"/>
      <c r="G198" s="8"/>
      <c r="H198" s="8"/>
      <c r="I198" s="8"/>
      <c r="J198" s="8"/>
    </row>
    <row r="199" spans="1:10">
      <c r="A199" s="22"/>
      <c r="B199" s="8"/>
      <c r="C199" s="8"/>
      <c r="D199" s="8"/>
      <c r="E199" s="8"/>
      <c r="F199" s="8"/>
      <c r="G199" s="8"/>
      <c r="H199" s="8"/>
      <c r="I199" s="8"/>
      <c r="J199" s="8"/>
    </row>
    <row r="200" spans="1:10">
      <c r="A200" s="22"/>
      <c r="B200" s="8"/>
      <c r="C200" s="8"/>
      <c r="D200" s="8"/>
      <c r="E200" s="8"/>
      <c r="F200" s="8"/>
      <c r="G200" s="8"/>
      <c r="H200" s="8"/>
      <c r="I200" s="8"/>
      <c r="J200" s="8"/>
    </row>
    <row r="201" spans="1:10">
      <c r="A201" s="22"/>
      <c r="B201" s="8"/>
      <c r="C201" s="8"/>
      <c r="D201" s="8"/>
      <c r="E201" s="8"/>
      <c r="F201" s="8"/>
      <c r="G201" s="8"/>
      <c r="H201" s="8"/>
      <c r="I201" s="8"/>
      <c r="J201" s="8"/>
    </row>
    <row r="202" spans="1:10">
      <c r="A202" s="22"/>
      <c r="B202" s="8"/>
      <c r="C202" s="8"/>
      <c r="D202" s="8"/>
      <c r="E202" s="8"/>
      <c r="F202" s="8"/>
      <c r="G202" s="8"/>
      <c r="H202" s="8"/>
      <c r="I202" s="8"/>
      <c r="J202" s="8"/>
    </row>
    <row r="203" spans="1:10">
      <c r="A203" s="22"/>
      <c r="B203" s="8"/>
      <c r="C203" s="8"/>
      <c r="D203" s="8"/>
      <c r="E203" s="8"/>
      <c r="F203" s="8"/>
      <c r="G203" s="8"/>
      <c r="H203" s="8"/>
      <c r="I203" s="8"/>
      <c r="J203" s="8"/>
    </row>
    <row r="204" spans="1:10">
      <c r="A204" s="22"/>
      <c r="B204" s="8"/>
      <c r="C204" s="8"/>
      <c r="D204" s="8"/>
      <c r="E204" s="8"/>
      <c r="F204" s="8"/>
      <c r="G204" s="8"/>
      <c r="H204" s="8"/>
      <c r="I204" s="8"/>
      <c r="J204" s="8"/>
    </row>
  </sheetData>
  <mergeCells count="30">
    <mergeCell ref="A54:A55"/>
    <mergeCell ref="B54:D54"/>
    <mergeCell ref="E54:G54"/>
    <mergeCell ref="H54:J54"/>
    <mergeCell ref="K54:M54"/>
    <mergeCell ref="K75:M75"/>
    <mergeCell ref="B105:D105"/>
    <mergeCell ref="A105:A106"/>
    <mergeCell ref="A75:A76"/>
    <mergeCell ref="B75:D75"/>
    <mergeCell ref="E75:G75"/>
    <mergeCell ref="E105:G105"/>
    <mergeCell ref="H105:J105"/>
    <mergeCell ref="K105:M105"/>
    <mergeCell ref="A25:M25"/>
    <mergeCell ref="A177:A178"/>
    <mergeCell ref="K126:M126"/>
    <mergeCell ref="B156:D156"/>
    <mergeCell ref="E156:G156"/>
    <mergeCell ref="E177:G177"/>
    <mergeCell ref="H177:J177"/>
    <mergeCell ref="H156:J156"/>
    <mergeCell ref="K156:M156"/>
    <mergeCell ref="B177:D177"/>
    <mergeCell ref="B126:D126"/>
    <mergeCell ref="E126:G126"/>
    <mergeCell ref="H126:J126"/>
    <mergeCell ref="A126:A127"/>
    <mergeCell ref="A156:A157"/>
    <mergeCell ref="H75:J75"/>
  </mergeCells>
  <pageMargins left="0.70866141732283472" right="0.70866141732283472" top="0.74803149606299213" bottom="0.74803149606299213" header="0.31496062992125984" footer="0.31496062992125984"/>
  <pageSetup paperSize="9" firstPageNumber="8" orientation="portrait" useFirstPageNumber="1" horizontalDpi="1200" verticalDpi="120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workbookViewId="0">
      <selection activeCell="L148" sqref="L148"/>
    </sheetView>
  </sheetViews>
  <sheetFormatPr baseColWidth="10" defaultRowHeight="15"/>
  <cols>
    <col min="1" max="1" width="7.28515625" customWidth="1"/>
    <col min="2" max="2" width="6.42578125" customWidth="1"/>
    <col min="3" max="3" width="6.5703125" customWidth="1"/>
    <col min="4" max="5" width="5.85546875" customWidth="1"/>
    <col min="6" max="6" width="6.7109375" customWidth="1"/>
    <col min="7" max="8" width="5.85546875" customWidth="1"/>
    <col min="9" max="9" width="6.28515625" customWidth="1"/>
    <col min="10" max="11" width="5.85546875" customWidth="1"/>
    <col min="12" max="12" width="6.5703125" customWidth="1"/>
    <col min="13" max="13" width="5.85546875" customWidth="1"/>
  </cols>
  <sheetData>
    <row r="1" spans="1:13" ht="16.5">
      <c r="A1" s="31" t="s">
        <v>41</v>
      </c>
      <c r="B1" s="32"/>
      <c r="C1" s="31"/>
      <c r="D1" s="31"/>
      <c r="E1" s="33"/>
      <c r="F1" s="33"/>
      <c r="G1" s="33"/>
      <c r="H1" s="33"/>
      <c r="I1" s="33"/>
      <c r="J1" s="33"/>
      <c r="K1" s="33"/>
    </row>
    <row r="2" spans="1:13">
      <c r="A2" s="26"/>
      <c r="B2" s="27"/>
      <c r="C2" s="26"/>
      <c r="D2" s="26"/>
      <c r="E2" s="27"/>
      <c r="F2" s="27"/>
      <c r="G2" s="27"/>
      <c r="H2" s="27"/>
      <c r="I2" s="27"/>
      <c r="J2" s="27"/>
    </row>
    <row r="3" spans="1:13">
      <c r="A3" s="111" t="s">
        <v>21</v>
      </c>
      <c r="B3" s="104">
        <v>2008</v>
      </c>
      <c r="C3" s="104"/>
      <c r="D3" s="104"/>
      <c r="E3" s="108">
        <v>2009</v>
      </c>
      <c r="F3" s="108"/>
      <c r="G3" s="108"/>
      <c r="H3" s="108">
        <v>2010</v>
      </c>
      <c r="I3" s="108"/>
      <c r="J3" s="108"/>
      <c r="K3" s="104">
        <v>2011</v>
      </c>
      <c r="L3" s="104"/>
      <c r="M3" s="104"/>
    </row>
    <row r="4" spans="1:13">
      <c r="A4" s="111"/>
      <c r="B4" s="10" t="s">
        <v>57</v>
      </c>
      <c r="C4" s="10" t="s">
        <v>58</v>
      </c>
      <c r="D4" s="10" t="s">
        <v>59</v>
      </c>
      <c r="E4" s="10" t="s">
        <v>57</v>
      </c>
      <c r="F4" s="10" t="s">
        <v>58</v>
      </c>
      <c r="G4" s="10" t="s">
        <v>59</v>
      </c>
      <c r="H4" s="10" t="s">
        <v>57</v>
      </c>
      <c r="I4" s="10" t="s">
        <v>58</v>
      </c>
      <c r="J4" s="10" t="s">
        <v>59</v>
      </c>
      <c r="K4" s="10" t="s">
        <v>57</v>
      </c>
      <c r="L4" s="10" t="s">
        <v>58</v>
      </c>
      <c r="M4" s="10" t="s">
        <v>59</v>
      </c>
    </row>
    <row r="5" spans="1:13">
      <c r="A5" s="34" t="s">
        <v>23</v>
      </c>
      <c r="B5" s="4">
        <v>47575</v>
      </c>
      <c r="C5" s="4">
        <v>49313</v>
      </c>
      <c r="D5" s="4">
        <v>96889</v>
      </c>
      <c r="E5" s="4">
        <v>48811</v>
      </c>
      <c r="F5" s="4">
        <v>50595</v>
      </c>
      <c r="G5" s="6">
        <v>99406</v>
      </c>
      <c r="H5" s="4">
        <v>50139</v>
      </c>
      <c r="I5" s="4">
        <v>51971</v>
      </c>
      <c r="J5" s="6">
        <v>102110</v>
      </c>
      <c r="K5" s="4">
        <v>51554</v>
      </c>
      <c r="L5" s="4">
        <v>53437</v>
      </c>
      <c r="M5" s="6">
        <v>104991</v>
      </c>
    </row>
    <row r="6" spans="1:13">
      <c r="A6" s="34" t="s">
        <v>24</v>
      </c>
      <c r="B6" s="4">
        <v>38362</v>
      </c>
      <c r="C6" s="4">
        <v>40791</v>
      </c>
      <c r="D6" s="4">
        <v>79155</v>
      </c>
      <c r="E6" s="4">
        <v>39359</v>
      </c>
      <c r="F6" s="4">
        <v>41851</v>
      </c>
      <c r="G6" s="6">
        <v>81210</v>
      </c>
      <c r="H6" s="4">
        <v>40429</v>
      </c>
      <c r="I6" s="4">
        <v>42989</v>
      </c>
      <c r="J6" s="6">
        <v>83418</v>
      </c>
      <c r="K6" s="4">
        <v>41570</v>
      </c>
      <c r="L6" s="4">
        <v>44203</v>
      </c>
      <c r="M6" s="6">
        <v>85773</v>
      </c>
    </row>
    <row r="7" spans="1:13">
      <c r="A7" s="35" t="s">
        <v>25</v>
      </c>
      <c r="B7" s="4">
        <v>33079</v>
      </c>
      <c r="C7" s="4">
        <v>36315</v>
      </c>
      <c r="D7" s="4">
        <v>69397</v>
      </c>
      <c r="E7" s="4">
        <v>33939</v>
      </c>
      <c r="F7" s="4">
        <v>37259</v>
      </c>
      <c r="G7" s="6">
        <v>71198</v>
      </c>
      <c r="H7" s="4">
        <v>34862</v>
      </c>
      <c r="I7" s="4">
        <v>38272</v>
      </c>
      <c r="J7" s="6">
        <v>73134</v>
      </c>
      <c r="K7" s="4">
        <v>35846</v>
      </c>
      <c r="L7" s="4">
        <v>39352</v>
      </c>
      <c r="M7" s="6">
        <v>75198</v>
      </c>
    </row>
    <row r="8" spans="1:13">
      <c r="A8" s="35" t="s">
        <v>26</v>
      </c>
      <c r="B8" s="4">
        <v>34124</v>
      </c>
      <c r="C8" s="4">
        <v>36872</v>
      </c>
      <c r="D8" s="4">
        <v>70999</v>
      </c>
      <c r="E8" s="4">
        <v>35011</v>
      </c>
      <c r="F8" s="4">
        <v>37830</v>
      </c>
      <c r="G8" s="6">
        <v>72841</v>
      </c>
      <c r="H8" s="4">
        <v>35963</v>
      </c>
      <c r="I8" s="4">
        <v>38859</v>
      </c>
      <c r="J8" s="6">
        <v>74822</v>
      </c>
      <c r="K8" s="4">
        <v>36978</v>
      </c>
      <c r="L8" s="4">
        <v>39956</v>
      </c>
      <c r="M8" s="6">
        <v>76934</v>
      </c>
    </row>
    <row r="9" spans="1:13">
      <c r="A9" s="35" t="s">
        <v>27</v>
      </c>
      <c r="B9" s="4">
        <v>27805</v>
      </c>
      <c r="C9" s="4">
        <v>27723</v>
      </c>
      <c r="D9" s="4">
        <v>55527</v>
      </c>
      <c r="E9" s="4">
        <v>28528</v>
      </c>
      <c r="F9" s="4">
        <v>28443</v>
      </c>
      <c r="G9" s="6">
        <v>56971</v>
      </c>
      <c r="H9" s="4">
        <v>29303</v>
      </c>
      <c r="I9" s="4">
        <v>29217</v>
      </c>
      <c r="J9" s="6">
        <v>58520</v>
      </c>
      <c r="K9" s="4">
        <v>30130</v>
      </c>
      <c r="L9" s="4">
        <v>30042</v>
      </c>
      <c r="M9" s="6">
        <v>60172</v>
      </c>
    </row>
    <row r="10" spans="1:13">
      <c r="A10" s="35" t="s">
        <v>28</v>
      </c>
      <c r="B10" s="4">
        <v>22232</v>
      </c>
      <c r="C10" s="4">
        <v>19438</v>
      </c>
      <c r="D10" s="4">
        <v>41666</v>
      </c>
      <c r="E10" s="4">
        <v>22810</v>
      </c>
      <c r="F10" s="4">
        <v>19943</v>
      </c>
      <c r="G10" s="6">
        <v>42753</v>
      </c>
      <c r="H10" s="4">
        <v>23430</v>
      </c>
      <c r="I10" s="4">
        <v>20486</v>
      </c>
      <c r="J10" s="6">
        <v>43916</v>
      </c>
      <c r="K10" s="4">
        <v>24091</v>
      </c>
      <c r="L10" s="4">
        <v>21064</v>
      </c>
      <c r="M10" s="6">
        <v>45155</v>
      </c>
    </row>
    <row r="11" spans="1:13">
      <c r="A11" s="35" t="s">
        <v>29</v>
      </c>
      <c r="B11" s="4">
        <v>14104</v>
      </c>
      <c r="C11" s="4">
        <v>13358</v>
      </c>
      <c r="D11" s="4">
        <v>27461</v>
      </c>
      <c r="E11" s="4">
        <v>14471</v>
      </c>
      <c r="F11" s="4">
        <v>13705</v>
      </c>
      <c r="G11" s="6">
        <v>28176</v>
      </c>
      <c r="H11" s="4">
        <v>14864</v>
      </c>
      <c r="I11" s="4">
        <v>14078</v>
      </c>
      <c r="J11" s="6">
        <v>28942</v>
      </c>
      <c r="K11" s="4">
        <v>15284</v>
      </c>
      <c r="L11" s="4">
        <v>14475</v>
      </c>
      <c r="M11" s="6">
        <v>29759</v>
      </c>
    </row>
    <row r="12" spans="1:13">
      <c r="A12" s="35" t="s">
        <v>30</v>
      </c>
      <c r="B12" s="4">
        <v>12599</v>
      </c>
      <c r="C12" s="4">
        <v>12804</v>
      </c>
      <c r="D12" s="4">
        <v>25404</v>
      </c>
      <c r="E12" s="4">
        <v>12926</v>
      </c>
      <c r="F12" s="4">
        <v>13137</v>
      </c>
      <c r="G12" s="6">
        <v>26063</v>
      </c>
      <c r="H12" s="4">
        <v>13278</v>
      </c>
      <c r="I12" s="4">
        <v>13494</v>
      </c>
      <c r="J12" s="6">
        <v>26772</v>
      </c>
      <c r="K12" s="4">
        <v>13653</v>
      </c>
      <c r="L12" s="4">
        <v>13875</v>
      </c>
      <c r="M12" s="6">
        <v>27528</v>
      </c>
    </row>
    <row r="13" spans="1:13">
      <c r="A13" s="35" t="s">
        <v>31</v>
      </c>
      <c r="B13" s="4">
        <v>10494</v>
      </c>
      <c r="C13" s="4">
        <v>10475</v>
      </c>
      <c r="D13" s="4">
        <v>20969</v>
      </c>
      <c r="E13" s="4">
        <v>10767</v>
      </c>
      <c r="F13" s="4">
        <v>10747</v>
      </c>
      <c r="G13" s="6">
        <v>21514</v>
      </c>
      <c r="H13" s="4">
        <v>11060</v>
      </c>
      <c r="I13" s="4">
        <v>11040</v>
      </c>
      <c r="J13" s="6">
        <v>22100</v>
      </c>
      <c r="K13" s="4">
        <v>11372</v>
      </c>
      <c r="L13" s="4">
        <v>11351</v>
      </c>
      <c r="M13" s="6">
        <v>22723</v>
      </c>
    </row>
    <row r="14" spans="1:13">
      <c r="A14" s="35" t="s">
        <v>32</v>
      </c>
      <c r="B14" s="4">
        <v>10145</v>
      </c>
      <c r="C14" s="4">
        <v>9752</v>
      </c>
      <c r="D14" s="4">
        <v>19896</v>
      </c>
      <c r="E14" s="4">
        <v>10409</v>
      </c>
      <c r="F14" s="4">
        <v>10005</v>
      </c>
      <c r="G14" s="6">
        <v>20414</v>
      </c>
      <c r="H14" s="4">
        <v>10692</v>
      </c>
      <c r="I14" s="4">
        <v>10278</v>
      </c>
      <c r="J14" s="6">
        <v>20970</v>
      </c>
      <c r="K14" s="4">
        <v>10993</v>
      </c>
      <c r="L14" s="4">
        <v>10568</v>
      </c>
      <c r="M14" s="6">
        <v>21561</v>
      </c>
    </row>
    <row r="15" spans="1:13">
      <c r="A15" s="35" t="s">
        <v>33</v>
      </c>
      <c r="B15" s="4">
        <v>7781</v>
      </c>
      <c r="C15" s="4">
        <v>7624</v>
      </c>
      <c r="D15" s="4">
        <v>15404</v>
      </c>
      <c r="E15" s="4">
        <v>7983</v>
      </c>
      <c r="F15" s="4">
        <v>7822</v>
      </c>
      <c r="G15" s="6">
        <v>15805</v>
      </c>
      <c r="H15" s="4">
        <v>8200</v>
      </c>
      <c r="I15" s="4">
        <v>8035</v>
      </c>
      <c r="J15" s="6">
        <v>16235</v>
      </c>
      <c r="K15" s="4">
        <v>8432</v>
      </c>
      <c r="L15" s="4">
        <v>8262</v>
      </c>
      <c r="M15" s="6">
        <v>16694</v>
      </c>
    </row>
    <row r="16" spans="1:13">
      <c r="A16" s="35" t="s">
        <v>34</v>
      </c>
      <c r="B16" s="4">
        <v>5576</v>
      </c>
      <c r="C16" s="4">
        <v>4863</v>
      </c>
      <c r="D16" s="4">
        <v>10438</v>
      </c>
      <c r="E16" s="4">
        <v>5721</v>
      </c>
      <c r="F16" s="4">
        <v>4989</v>
      </c>
      <c r="G16" s="6">
        <v>10710</v>
      </c>
      <c r="H16" s="4">
        <v>5877</v>
      </c>
      <c r="I16" s="4">
        <v>5125</v>
      </c>
      <c r="J16" s="6">
        <v>11002</v>
      </c>
      <c r="K16" s="4">
        <v>6042</v>
      </c>
      <c r="L16" s="4">
        <v>5270</v>
      </c>
      <c r="M16" s="6">
        <v>11312</v>
      </c>
    </row>
    <row r="17" spans="1:13">
      <c r="A17" s="35" t="s">
        <v>35</v>
      </c>
      <c r="B17" s="4">
        <v>3685</v>
      </c>
      <c r="C17" s="4">
        <v>3886</v>
      </c>
      <c r="D17" s="4">
        <v>7571</v>
      </c>
      <c r="E17" s="4">
        <v>3781</v>
      </c>
      <c r="F17" s="4">
        <v>3987</v>
      </c>
      <c r="G17" s="6">
        <v>7768</v>
      </c>
      <c r="H17" s="4">
        <v>3884</v>
      </c>
      <c r="I17" s="4">
        <v>4095</v>
      </c>
      <c r="J17" s="6">
        <v>7979</v>
      </c>
      <c r="K17" s="4">
        <v>3993</v>
      </c>
      <c r="L17" s="4">
        <v>4211</v>
      </c>
      <c r="M17" s="6">
        <v>8204</v>
      </c>
    </row>
    <row r="18" spans="1:13">
      <c r="A18" s="35" t="s">
        <v>36</v>
      </c>
      <c r="B18" s="4">
        <v>2621</v>
      </c>
      <c r="C18" s="4">
        <v>2375</v>
      </c>
      <c r="D18" s="4">
        <v>4996</v>
      </c>
      <c r="E18" s="4">
        <v>2689</v>
      </c>
      <c r="F18" s="4">
        <v>2437</v>
      </c>
      <c r="G18" s="6">
        <v>5126</v>
      </c>
      <c r="H18" s="4">
        <v>2762</v>
      </c>
      <c r="I18" s="4">
        <v>2503</v>
      </c>
      <c r="J18" s="6">
        <v>5265</v>
      </c>
      <c r="K18" s="4">
        <v>2840</v>
      </c>
      <c r="L18" s="4">
        <v>2574</v>
      </c>
      <c r="M18" s="6">
        <v>5414</v>
      </c>
    </row>
    <row r="19" spans="1:13">
      <c r="A19" s="35" t="s">
        <v>37</v>
      </c>
      <c r="B19" s="4">
        <v>2192</v>
      </c>
      <c r="C19" s="4">
        <v>2392</v>
      </c>
      <c r="D19" s="4">
        <v>4584</v>
      </c>
      <c r="E19" s="4">
        <v>2249</v>
      </c>
      <c r="F19" s="4">
        <v>2454</v>
      </c>
      <c r="G19" s="6">
        <v>4703</v>
      </c>
      <c r="H19" s="4">
        <v>2310</v>
      </c>
      <c r="I19" s="4">
        <v>2521</v>
      </c>
      <c r="J19" s="6">
        <v>4831</v>
      </c>
      <c r="K19" s="4">
        <v>2375</v>
      </c>
      <c r="L19" s="4">
        <v>2592</v>
      </c>
      <c r="M19" s="6">
        <v>4967</v>
      </c>
    </row>
    <row r="20" spans="1:13">
      <c r="A20" s="35" t="s">
        <v>38</v>
      </c>
      <c r="B20" s="4">
        <v>1319</v>
      </c>
      <c r="C20" s="4">
        <v>1154</v>
      </c>
      <c r="D20" s="4">
        <v>2473</v>
      </c>
      <c r="E20" s="4">
        <v>1353</v>
      </c>
      <c r="F20" s="4">
        <v>1184</v>
      </c>
      <c r="G20" s="6">
        <v>2537</v>
      </c>
      <c r="H20" s="4">
        <v>1390</v>
      </c>
      <c r="I20" s="4">
        <v>1216</v>
      </c>
      <c r="J20" s="6">
        <v>2606</v>
      </c>
      <c r="K20" s="4">
        <v>1429</v>
      </c>
      <c r="L20" s="4">
        <v>1251</v>
      </c>
      <c r="M20" s="6">
        <v>2680</v>
      </c>
    </row>
    <row r="21" spans="1:13">
      <c r="A21" s="34" t="s">
        <v>39</v>
      </c>
      <c r="B21" s="4">
        <v>1522</v>
      </c>
      <c r="C21" s="4">
        <v>1585</v>
      </c>
      <c r="D21" s="4">
        <v>3107</v>
      </c>
      <c r="E21" s="4">
        <v>1562</v>
      </c>
      <c r="F21" s="4">
        <v>1626</v>
      </c>
      <c r="G21" s="6">
        <v>3188</v>
      </c>
      <c r="H21" s="4">
        <v>1604</v>
      </c>
      <c r="I21" s="4">
        <v>1670</v>
      </c>
      <c r="J21" s="6">
        <v>3274</v>
      </c>
      <c r="K21" s="4">
        <v>1649</v>
      </c>
      <c r="L21" s="4">
        <v>1718</v>
      </c>
      <c r="M21" s="6">
        <v>3367</v>
      </c>
    </row>
    <row r="22" spans="1:13">
      <c r="A22" s="36" t="s">
        <v>20</v>
      </c>
      <c r="B22" s="37">
        <v>275215</v>
      </c>
      <c r="C22" s="37">
        <v>280720</v>
      </c>
      <c r="D22" s="38">
        <v>555936</v>
      </c>
      <c r="E22" s="4">
        <v>282369</v>
      </c>
      <c r="F22" s="39">
        <v>288014</v>
      </c>
      <c r="G22" s="6">
        <v>570383</v>
      </c>
      <c r="H22" s="4">
        <v>290047</v>
      </c>
      <c r="I22" s="39">
        <v>295849</v>
      </c>
      <c r="J22" s="6">
        <v>585896</v>
      </c>
      <c r="K22" s="4">
        <v>298231</v>
      </c>
      <c r="L22" s="39">
        <v>304201</v>
      </c>
      <c r="M22" s="6">
        <v>602432</v>
      </c>
    </row>
    <row r="23" spans="1:13" ht="16.5">
      <c r="A23" s="40"/>
      <c r="B23" s="30"/>
      <c r="C23" s="30"/>
      <c r="D23" s="30"/>
      <c r="E23" s="30"/>
      <c r="F23" s="30"/>
      <c r="G23" s="30"/>
      <c r="H23" s="30"/>
      <c r="I23" s="30"/>
      <c r="J23" s="30"/>
    </row>
    <row r="24" spans="1:13">
      <c r="A24" s="111" t="s">
        <v>21</v>
      </c>
      <c r="B24" s="108">
        <v>2012</v>
      </c>
      <c r="C24" s="108"/>
      <c r="D24" s="108"/>
      <c r="E24" s="108">
        <v>2013</v>
      </c>
      <c r="F24" s="108"/>
      <c r="G24" s="108"/>
      <c r="H24" s="104">
        <v>2014</v>
      </c>
      <c r="I24" s="104"/>
      <c r="J24" s="104"/>
      <c r="K24" s="108">
        <v>2015</v>
      </c>
      <c r="L24" s="108"/>
      <c r="M24" s="108"/>
    </row>
    <row r="25" spans="1:13">
      <c r="A25" s="111"/>
      <c r="B25" s="10" t="s">
        <v>57</v>
      </c>
      <c r="C25" s="10" t="s">
        <v>58</v>
      </c>
      <c r="D25" s="10" t="s">
        <v>59</v>
      </c>
      <c r="E25" s="10" t="s">
        <v>57</v>
      </c>
      <c r="F25" s="10" t="s">
        <v>58</v>
      </c>
      <c r="G25" s="10" t="s">
        <v>59</v>
      </c>
      <c r="H25" s="10" t="s">
        <v>57</v>
      </c>
      <c r="I25" s="10" t="s">
        <v>58</v>
      </c>
      <c r="J25" s="10" t="s">
        <v>59</v>
      </c>
      <c r="K25" s="10" t="s">
        <v>57</v>
      </c>
      <c r="L25" s="10" t="s">
        <v>58</v>
      </c>
      <c r="M25" s="10" t="s">
        <v>59</v>
      </c>
    </row>
    <row r="26" spans="1:13">
      <c r="A26" s="35" t="s">
        <v>23</v>
      </c>
      <c r="B26" s="4">
        <v>53055</v>
      </c>
      <c r="C26" s="4">
        <v>54993</v>
      </c>
      <c r="D26" s="6">
        <v>108048</v>
      </c>
      <c r="E26" s="4">
        <v>54638</v>
      </c>
      <c r="F26" s="4">
        <v>56635</v>
      </c>
      <c r="G26" s="6">
        <v>111273</v>
      </c>
      <c r="H26" s="4">
        <v>56299</v>
      </c>
      <c r="I26" s="4">
        <v>58356</v>
      </c>
      <c r="J26" s="6">
        <v>114655</v>
      </c>
      <c r="K26" s="4">
        <v>58032</v>
      </c>
      <c r="L26" s="4">
        <v>60152</v>
      </c>
      <c r="M26" s="6">
        <v>118184</v>
      </c>
    </row>
    <row r="27" spans="1:13">
      <c r="A27" s="35" t="s">
        <v>24</v>
      </c>
      <c r="B27" s="4">
        <v>42781</v>
      </c>
      <c r="C27" s="4">
        <v>45490</v>
      </c>
      <c r="D27" s="6">
        <v>88271</v>
      </c>
      <c r="E27" s="4">
        <v>44058</v>
      </c>
      <c r="F27" s="4">
        <v>46847</v>
      </c>
      <c r="G27" s="6">
        <v>90905</v>
      </c>
      <c r="H27" s="4">
        <v>45397</v>
      </c>
      <c r="I27" s="4">
        <v>48271</v>
      </c>
      <c r="J27" s="6">
        <v>93668</v>
      </c>
      <c r="K27" s="4">
        <v>46794</v>
      </c>
      <c r="L27" s="4">
        <v>49757</v>
      </c>
      <c r="M27" s="6">
        <v>96551</v>
      </c>
    </row>
    <row r="28" spans="1:13">
      <c r="A28" s="35" t="s">
        <v>25</v>
      </c>
      <c r="B28" s="4">
        <v>36889</v>
      </c>
      <c r="C28" s="4">
        <v>40498</v>
      </c>
      <c r="D28" s="6">
        <v>77387</v>
      </c>
      <c r="E28" s="4">
        <v>37990</v>
      </c>
      <c r="F28" s="4">
        <v>41707</v>
      </c>
      <c r="G28" s="6">
        <v>79697</v>
      </c>
      <c r="H28" s="4">
        <v>39145</v>
      </c>
      <c r="I28" s="4">
        <v>42974</v>
      </c>
      <c r="J28" s="6">
        <v>82119</v>
      </c>
      <c r="K28" s="4">
        <v>40350</v>
      </c>
      <c r="L28" s="4">
        <v>44297</v>
      </c>
      <c r="M28" s="6">
        <v>84647</v>
      </c>
    </row>
    <row r="29" spans="1:13">
      <c r="A29" s="35" t="s">
        <v>26</v>
      </c>
      <c r="B29" s="4">
        <v>38055</v>
      </c>
      <c r="C29" s="4">
        <v>41119</v>
      </c>
      <c r="D29" s="6">
        <v>79174</v>
      </c>
      <c r="E29" s="4">
        <v>39190</v>
      </c>
      <c r="F29" s="4">
        <v>42346</v>
      </c>
      <c r="G29" s="6">
        <v>81536</v>
      </c>
      <c r="H29" s="4">
        <v>40381</v>
      </c>
      <c r="I29" s="4">
        <v>43633</v>
      </c>
      <c r="J29" s="6">
        <v>84014</v>
      </c>
      <c r="K29" s="4">
        <v>41625</v>
      </c>
      <c r="L29" s="4">
        <v>44977</v>
      </c>
      <c r="M29" s="6">
        <v>86602</v>
      </c>
    </row>
    <row r="30" spans="1:13">
      <c r="A30" s="35" t="s">
        <v>27</v>
      </c>
      <c r="B30" s="4">
        <v>31008</v>
      </c>
      <c r="C30" s="4">
        <v>30916</v>
      </c>
      <c r="D30" s="6">
        <v>61924</v>
      </c>
      <c r="E30" s="4">
        <v>31933</v>
      </c>
      <c r="F30" s="4">
        <v>31839</v>
      </c>
      <c r="G30" s="6">
        <v>63772</v>
      </c>
      <c r="H30" s="4">
        <v>32904</v>
      </c>
      <c r="I30" s="4">
        <v>32807</v>
      </c>
      <c r="J30" s="6">
        <v>65711</v>
      </c>
      <c r="K30" s="4">
        <v>33917</v>
      </c>
      <c r="L30" s="4">
        <v>33817</v>
      </c>
      <c r="M30" s="6">
        <v>67734</v>
      </c>
    </row>
    <row r="31" spans="1:13">
      <c r="A31" s="35" t="s">
        <v>28</v>
      </c>
      <c r="B31" s="4">
        <v>24793</v>
      </c>
      <c r="C31" s="4">
        <v>21677</v>
      </c>
      <c r="D31" s="6">
        <v>46470</v>
      </c>
      <c r="E31" s="4">
        <v>25533</v>
      </c>
      <c r="F31" s="4">
        <v>22324</v>
      </c>
      <c r="G31" s="6">
        <v>47857</v>
      </c>
      <c r="H31" s="4">
        <v>26309</v>
      </c>
      <c r="I31" s="4">
        <v>23002</v>
      </c>
      <c r="J31" s="6">
        <v>49311</v>
      </c>
      <c r="K31" s="4">
        <v>27119</v>
      </c>
      <c r="L31" s="4">
        <v>23711</v>
      </c>
      <c r="M31" s="6">
        <v>50830</v>
      </c>
    </row>
    <row r="32" spans="1:13">
      <c r="A32" s="35" t="s">
        <v>29</v>
      </c>
      <c r="B32" s="4">
        <v>15729</v>
      </c>
      <c r="C32" s="4">
        <v>14897</v>
      </c>
      <c r="D32" s="6">
        <v>30626</v>
      </c>
      <c r="E32" s="4">
        <v>16198</v>
      </c>
      <c r="F32" s="4">
        <v>15341</v>
      </c>
      <c r="G32" s="6">
        <v>31539</v>
      </c>
      <c r="H32" s="4">
        <v>16690</v>
      </c>
      <c r="I32" s="4">
        <v>15808</v>
      </c>
      <c r="J32" s="6">
        <v>32498</v>
      </c>
      <c r="K32" s="4">
        <v>17204</v>
      </c>
      <c r="L32" s="4">
        <v>16294</v>
      </c>
      <c r="M32" s="6">
        <v>33498</v>
      </c>
    </row>
    <row r="33" spans="1:13">
      <c r="A33" s="35" t="s">
        <v>30</v>
      </c>
      <c r="B33" s="4">
        <v>14050</v>
      </c>
      <c r="C33" s="4">
        <v>14279</v>
      </c>
      <c r="D33" s="6">
        <v>28329</v>
      </c>
      <c r="E33" s="4">
        <v>14470</v>
      </c>
      <c r="F33" s="4">
        <v>14705</v>
      </c>
      <c r="G33" s="6">
        <v>29175</v>
      </c>
      <c r="H33" s="4">
        <v>14909</v>
      </c>
      <c r="I33" s="4">
        <v>15152</v>
      </c>
      <c r="J33" s="6">
        <v>30061</v>
      </c>
      <c r="K33" s="4">
        <v>15368</v>
      </c>
      <c r="L33" s="4">
        <v>15618</v>
      </c>
      <c r="M33" s="6">
        <v>30986</v>
      </c>
    </row>
    <row r="34" spans="1:13">
      <c r="A34" s="35" t="s">
        <v>31</v>
      </c>
      <c r="B34" s="4">
        <v>11703</v>
      </c>
      <c r="C34" s="4">
        <v>11682</v>
      </c>
      <c r="D34" s="6">
        <v>23385</v>
      </c>
      <c r="E34" s="4">
        <v>12052</v>
      </c>
      <c r="F34" s="4">
        <v>12030</v>
      </c>
      <c r="G34" s="6">
        <v>24082</v>
      </c>
      <c r="H34" s="4">
        <v>12418</v>
      </c>
      <c r="I34" s="4">
        <v>12396</v>
      </c>
      <c r="J34" s="6">
        <v>24814</v>
      </c>
      <c r="K34" s="4">
        <v>12801</v>
      </c>
      <c r="L34" s="4">
        <v>12777</v>
      </c>
      <c r="M34" s="6">
        <v>25578</v>
      </c>
    </row>
    <row r="35" spans="1:13">
      <c r="A35" s="35" t="s">
        <v>32</v>
      </c>
      <c r="B35" s="4">
        <v>11314</v>
      </c>
      <c r="C35" s="4">
        <v>10875</v>
      </c>
      <c r="D35" s="6">
        <v>22189</v>
      </c>
      <c r="E35" s="4">
        <v>11651</v>
      </c>
      <c r="F35" s="4">
        <v>11200</v>
      </c>
      <c r="G35" s="6">
        <v>22851</v>
      </c>
      <c r="H35" s="4">
        <v>12005</v>
      </c>
      <c r="I35" s="4">
        <v>11540</v>
      </c>
      <c r="J35" s="6">
        <v>23545</v>
      </c>
      <c r="K35" s="4">
        <v>12375</v>
      </c>
      <c r="L35" s="4">
        <v>11896</v>
      </c>
      <c r="M35" s="6">
        <v>24271</v>
      </c>
    </row>
    <row r="36" spans="1:13">
      <c r="A36" s="35" t="s">
        <v>33</v>
      </c>
      <c r="B36" s="4">
        <v>8677</v>
      </c>
      <c r="C36" s="4">
        <v>8502</v>
      </c>
      <c r="D36" s="6">
        <v>17179</v>
      </c>
      <c r="E36" s="4">
        <v>8936</v>
      </c>
      <c r="F36" s="4">
        <v>8756</v>
      </c>
      <c r="G36" s="6">
        <v>17692</v>
      </c>
      <c r="H36" s="4">
        <v>9208</v>
      </c>
      <c r="I36" s="4">
        <v>9022</v>
      </c>
      <c r="J36" s="6">
        <v>18230</v>
      </c>
      <c r="K36" s="4">
        <v>9491</v>
      </c>
      <c r="L36" s="4">
        <v>9300</v>
      </c>
      <c r="M36" s="6">
        <v>18791</v>
      </c>
    </row>
    <row r="37" spans="1:13">
      <c r="A37" s="35" t="s">
        <v>34</v>
      </c>
      <c r="B37" s="4">
        <v>6218</v>
      </c>
      <c r="C37" s="4">
        <v>5423</v>
      </c>
      <c r="D37" s="6">
        <v>11641</v>
      </c>
      <c r="E37" s="4">
        <v>6404</v>
      </c>
      <c r="F37" s="4">
        <v>5585</v>
      </c>
      <c r="G37" s="6">
        <v>11989</v>
      </c>
      <c r="H37" s="4">
        <v>6598</v>
      </c>
      <c r="I37" s="4">
        <v>5755</v>
      </c>
      <c r="J37" s="6">
        <v>12353</v>
      </c>
      <c r="K37" s="4">
        <v>6802</v>
      </c>
      <c r="L37" s="4">
        <v>5932</v>
      </c>
      <c r="M37" s="6">
        <v>12734</v>
      </c>
    </row>
    <row r="38" spans="1:13">
      <c r="A38" s="35" t="s">
        <v>35</v>
      </c>
      <c r="B38" s="4">
        <v>4109</v>
      </c>
      <c r="C38" s="4">
        <v>4334</v>
      </c>
      <c r="D38" s="6">
        <v>8443</v>
      </c>
      <c r="E38" s="4">
        <v>4232</v>
      </c>
      <c r="F38" s="4">
        <v>4463</v>
      </c>
      <c r="G38" s="6">
        <v>8695</v>
      </c>
      <c r="H38" s="4">
        <v>4361</v>
      </c>
      <c r="I38" s="4">
        <v>4599</v>
      </c>
      <c r="J38" s="6">
        <v>8960</v>
      </c>
      <c r="K38" s="4">
        <v>4495</v>
      </c>
      <c r="L38" s="4">
        <v>4740</v>
      </c>
      <c r="M38" s="6">
        <v>9235</v>
      </c>
    </row>
    <row r="39" spans="1:13">
      <c r="A39" s="35" t="s">
        <v>36</v>
      </c>
      <c r="B39" s="4">
        <v>2923</v>
      </c>
      <c r="C39" s="4">
        <v>2649</v>
      </c>
      <c r="D39" s="6">
        <v>5572</v>
      </c>
      <c r="E39" s="4">
        <v>3010</v>
      </c>
      <c r="F39" s="4">
        <v>2728</v>
      </c>
      <c r="G39" s="6">
        <v>5738</v>
      </c>
      <c r="H39" s="4">
        <v>3102</v>
      </c>
      <c r="I39" s="4">
        <v>2811</v>
      </c>
      <c r="J39" s="6">
        <v>5913</v>
      </c>
      <c r="K39" s="4">
        <v>3197</v>
      </c>
      <c r="L39" s="4">
        <v>2897</v>
      </c>
      <c r="M39" s="6">
        <v>6094</v>
      </c>
    </row>
    <row r="40" spans="1:13">
      <c r="A40" s="35" t="s">
        <v>37</v>
      </c>
      <c r="B40" s="4">
        <v>2444</v>
      </c>
      <c r="C40" s="4">
        <v>2668</v>
      </c>
      <c r="D40" s="6">
        <v>5112</v>
      </c>
      <c r="E40" s="4">
        <v>2517</v>
      </c>
      <c r="F40" s="4">
        <v>2747</v>
      </c>
      <c r="G40" s="6">
        <v>5264</v>
      </c>
      <c r="H40" s="4">
        <v>2594</v>
      </c>
      <c r="I40" s="4">
        <v>2831</v>
      </c>
      <c r="J40" s="6">
        <v>5425</v>
      </c>
      <c r="K40" s="4">
        <v>2674</v>
      </c>
      <c r="L40" s="4">
        <v>2918</v>
      </c>
      <c r="M40" s="6">
        <v>5592</v>
      </c>
    </row>
    <row r="41" spans="1:13">
      <c r="A41" s="35" t="s">
        <v>38</v>
      </c>
      <c r="B41" s="4">
        <v>1471</v>
      </c>
      <c r="C41" s="4">
        <v>1287</v>
      </c>
      <c r="D41" s="6">
        <v>2758</v>
      </c>
      <c r="E41" s="4">
        <v>1515</v>
      </c>
      <c r="F41" s="4">
        <v>1325</v>
      </c>
      <c r="G41" s="6">
        <v>2840</v>
      </c>
      <c r="H41" s="4">
        <v>1561</v>
      </c>
      <c r="I41" s="4">
        <v>1366</v>
      </c>
      <c r="J41" s="6">
        <v>2927</v>
      </c>
      <c r="K41" s="4">
        <v>1609</v>
      </c>
      <c r="L41" s="4">
        <v>1408</v>
      </c>
      <c r="M41" s="6">
        <v>3017</v>
      </c>
    </row>
    <row r="42" spans="1:13">
      <c r="A42" s="35" t="s">
        <v>39</v>
      </c>
      <c r="B42" s="4">
        <v>1697</v>
      </c>
      <c r="C42" s="4">
        <v>1768</v>
      </c>
      <c r="D42" s="6">
        <v>3465</v>
      </c>
      <c r="E42" s="4">
        <v>1748</v>
      </c>
      <c r="F42" s="4">
        <v>1820</v>
      </c>
      <c r="G42" s="6">
        <v>3568</v>
      </c>
      <c r="H42" s="4">
        <v>1801</v>
      </c>
      <c r="I42" s="4">
        <v>1876</v>
      </c>
      <c r="J42" s="6">
        <v>3677</v>
      </c>
      <c r="K42" s="4">
        <v>1857</v>
      </c>
      <c r="L42" s="4">
        <v>1933</v>
      </c>
      <c r="M42" s="6">
        <v>3790</v>
      </c>
    </row>
    <row r="43" spans="1:13">
      <c r="A43" s="3" t="s">
        <v>20</v>
      </c>
      <c r="B43" s="4">
        <v>306916</v>
      </c>
      <c r="C43" s="39">
        <v>313057</v>
      </c>
      <c r="D43" s="6">
        <v>619973</v>
      </c>
      <c r="E43" s="4">
        <v>316075</v>
      </c>
      <c r="F43" s="39">
        <v>322398</v>
      </c>
      <c r="G43" s="6">
        <v>638473</v>
      </c>
      <c r="H43" s="4">
        <v>325682</v>
      </c>
      <c r="I43" s="39">
        <v>332199</v>
      </c>
      <c r="J43" s="6">
        <v>657881</v>
      </c>
      <c r="K43" s="4">
        <v>335710</v>
      </c>
      <c r="L43" s="39">
        <v>342424</v>
      </c>
      <c r="M43" s="6">
        <v>678134</v>
      </c>
    </row>
    <row r="44" spans="1:13" ht="16.5">
      <c r="A44" s="40"/>
      <c r="B44" s="30"/>
      <c r="C44" s="30"/>
      <c r="D44" s="30"/>
      <c r="E44" s="30"/>
      <c r="F44" s="30"/>
      <c r="G44" s="30"/>
      <c r="H44" s="30"/>
      <c r="I44" s="30"/>
      <c r="J44" s="30"/>
    </row>
    <row r="45" spans="1:13" ht="16.5">
      <c r="A45" s="40"/>
      <c r="B45" s="30"/>
      <c r="C45" s="30"/>
      <c r="D45" s="30"/>
      <c r="E45" s="30"/>
      <c r="F45" s="30"/>
      <c r="G45" s="30"/>
      <c r="H45" s="30"/>
      <c r="I45" s="30"/>
      <c r="J45" s="30"/>
    </row>
    <row r="46" spans="1:13" ht="16.5">
      <c r="A46" s="40"/>
      <c r="B46" s="30"/>
      <c r="C46" s="30"/>
      <c r="D46" s="30"/>
      <c r="E46" s="30"/>
      <c r="F46" s="30"/>
      <c r="G46" s="30"/>
      <c r="H46" s="30"/>
      <c r="I46" s="30"/>
      <c r="J46" s="30"/>
    </row>
    <row r="47" spans="1:13" ht="16.5">
      <c r="A47" s="40"/>
      <c r="B47" s="30"/>
      <c r="C47" s="30"/>
      <c r="D47" s="30"/>
      <c r="E47" s="30"/>
      <c r="F47" s="30"/>
      <c r="G47" s="30"/>
      <c r="H47" s="30"/>
      <c r="I47" s="30"/>
      <c r="J47" s="30"/>
    </row>
    <row r="48" spans="1:13" ht="16.5">
      <c r="A48" s="40"/>
      <c r="B48" s="30"/>
      <c r="C48" s="30"/>
      <c r="D48" s="30"/>
      <c r="E48" s="30"/>
      <c r="F48" s="30"/>
      <c r="G48" s="30"/>
      <c r="H48" s="30"/>
      <c r="I48" s="30"/>
      <c r="J48" s="30"/>
    </row>
    <row r="49" spans="1:13" ht="16.5">
      <c r="A49" s="40"/>
      <c r="B49" s="30"/>
      <c r="C49" s="30"/>
      <c r="D49" s="30"/>
      <c r="E49" s="30"/>
      <c r="F49" s="30"/>
      <c r="G49" s="30"/>
      <c r="H49" s="30"/>
      <c r="I49" s="30"/>
      <c r="J49" s="30"/>
    </row>
    <row r="50" spans="1:13" ht="16.5">
      <c r="A50" s="40"/>
      <c r="B50" s="30"/>
      <c r="C50" s="30"/>
      <c r="D50" s="30"/>
      <c r="E50" s="30"/>
      <c r="F50" s="30"/>
      <c r="G50" s="30"/>
      <c r="H50" s="30"/>
      <c r="I50" s="30"/>
      <c r="J50" s="30"/>
    </row>
    <row r="51" spans="1:13" ht="16.5">
      <c r="A51" s="31" t="s">
        <v>91</v>
      </c>
      <c r="B51" s="32"/>
      <c r="C51" s="31"/>
      <c r="D51" s="31"/>
      <c r="E51" s="33"/>
      <c r="F51" s="33"/>
      <c r="G51" s="33"/>
      <c r="H51" s="33"/>
      <c r="I51" s="33"/>
      <c r="J51" s="33"/>
      <c r="K51" s="33"/>
    </row>
    <row r="52" spans="1:13" ht="16.5">
      <c r="A52" s="40"/>
      <c r="B52" s="30"/>
      <c r="C52" s="30"/>
      <c r="D52" s="30"/>
      <c r="E52" s="30"/>
      <c r="F52" s="30"/>
      <c r="G52" s="30"/>
      <c r="H52" s="30"/>
      <c r="I52" s="30"/>
      <c r="J52" s="30"/>
    </row>
    <row r="53" spans="1:13" ht="15" customHeight="1">
      <c r="A53" s="111" t="s">
        <v>21</v>
      </c>
      <c r="B53" s="108">
        <v>2016</v>
      </c>
      <c r="C53" s="108"/>
      <c r="D53" s="108"/>
      <c r="E53" s="104">
        <v>2017</v>
      </c>
      <c r="F53" s="104"/>
      <c r="G53" s="104"/>
      <c r="H53" s="108">
        <v>2018</v>
      </c>
      <c r="I53" s="108"/>
      <c r="J53" s="108"/>
      <c r="K53" s="108">
        <v>2019</v>
      </c>
      <c r="L53" s="108"/>
      <c r="M53" s="108"/>
    </row>
    <row r="54" spans="1:13">
      <c r="A54" s="111"/>
      <c r="B54" s="10" t="s">
        <v>57</v>
      </c>
      <c r="C54" s="10" t="s">
        <v>58</v>
      </c>
      <c r="D54" s="10" t="s">
        <v>59</v>
      </c>
      <c r="E54" s="10" t="s">
        <v>57</v>
      </c>
      <c r="F54" s="10" t="s">
        <v>58</v>
      </c>
      <c r="G54" s="10" t="s">
        <v>59</v>
      </c>
      <c r="H54" s="10" t="s">
        <v>57</v>
      </c>
      <c r="I54" s="10" t="s">
        <v>58</v>
      </c>
      <c r="J54" s="10" t="s">
        <v>59</v>
      </c>
      <c r="K54" s="10" t="s">
        <v>57</v>
      </c>
      <c r="L54" s="10" t="s">
        <v>58</v>
      </c>
      <c r="M54" s="10" t="s">
        <v>59</v>
      </c>
    </row>
    <row r="55" spans="1:13">
      <c r="A55" s="35" t="s">
        <v>23</v>
      </c>
      <c r="B55" s="4">
        <v>59749</v>
      </c>
      <c r="C55" s="4">
        <v>61932</v>
      </c>
      <c r="D55" s="6">
        <v>121681</v>
      </c>
      <c r="E55" s="4">
        <v>61441</v>
      </c>
      <c r="F55" s="4">
        <v>63686</v>
      </c>
      <c r="G55" s="6">
        <v>125127</v>
      </c>
      <c r="H55" s="4">
        <v>63097</v>
      </c>
      <c r="I55" s="4">
        <v>65402</v>
      </c>
      <c r="J55" s="6">
        <v>128499</v>
      </c>
      <c r="K55" s="4">
        <v>64704</v>
      </c>
      <c r="L55" s="4">
        <v>67068</v>
      </c>
      <c r="M55" s="6">
        <v>131772</v>
      </c>
    </row>
    <row r="56" spans="1:13">
      <c r="A56" s="35" t="s">
        <v>24</v>
      </c>
      <c r="B56" s="4">
        <v>48179</v>
      </c>
      <c r="C56" s="4">
        <v>51229</v>
      </c>
      <c r="D56" s="6">
        <v>99408</v>
      </c>
      <c r="E56" s="4">
        <v>49543</v>
      </c>
      <c r="F56" s="4">
        <v>52680</v>
      </c>
      <c r="G56" s="6">
        <v>102223</v>
      </c>
      <c r="H56" s="4">
        <v>50878</v>
      </c>
      <c r="I56" s="4">
        <v>54099</v>
      </c>
      <c r="J56" s="6">
        <v>104977</v>
      </c>
      <c r="K56" s="4">
        <v>52174</v>
      </c>
      <c r="L56" s="4">
        <v>55478</v>
      </c>
      <c r="M56" s="6">
        <v>107652</v>
      </c>
    </row>
    <row r="57" spans="1:13">
      <c r="A57" s="35" t="s">
        <v>25</v>
      </c>
      <c r="B57" s="4">
        <v>41544</v>
      </c>
      <c r="C57" s="4">
        <v>45608</v>
      </c>
      <c r="D57" s="6">
        <v>87152</v>
      </c>
      <c r="E57" s="4">
        <v>42720</v>
      </c>
      <c r="F57" s="4">
        <v>46899</v>
      </c>
      <c r="G57" s="6">
        <v>89619</v>
      </c>
      <c r="H57" s="4">
        <v>43871</v>
      </c>
      <c r="I57" s="4">
        <v>48163</v>
      </c>
      <c r="J57" s="6">
        <v>92034</v>
      </c>
      <c r="K57" s="4">
        <v>44989</v>
      </c>
      <c r="L57" s="4">
        <v>49390</v>
      </c>
      <c r="M57" s="6">
        <v>94379</v>
      </c>
    </row>
    <row r="58" spans="1:13">
      <c r="A58" s="35" t="s">
        <v>26</v>
      </c>
      <c r="B58" s="4">
        <v>42856</v>
      </c>
      <c r="C58" s="4">
        <v>46307</v>
      </c>
      <c r="D58" s="6">
        <v>89163</v>
      </c>
      <c r="E58" s="4">
        <v>44070</v>
      </c>
      <c r="F58" s="4">
        <v>47619</v>
      </c>
      <c r="G58" s="6">
        <v>91689</v>
      </c>
      <c r="H58" s="4">
        <v>45257</v>
      </c>
      <c r="I58" s="4">
        <v>48902</v>
      </c>
      <c r="J58" s="6">
        <v>94159</v>
      </c>
      <c r="K58" s="4">
        <v>46410</v>
      </c>
      <c r="L58" s="4">
        <v>50148</v>
      </c>
      <c r="M58" s="6">
        <v>96558</v>
      </c>
    </row>
    <row r="59" spans="1:13">
      <c r="A59" s="35" t="s">
        <v>27</v>
      </c>
      <c r="B59" s="4">
        <v>34920</v>
      </c>
      <c r="C59" s="4">
        <v>34817</v>
      </c>
      <c r="D59" s="6">
        <v>69737</v>
      </c>
      <c r="E59" s="4">
        <v>35909</v>
      </c>
      <c r="F59" s="4">
        <v>35803</v>
      </c>
      <c r="G59" s="6">
        <v>71712</v>
      </c>
      <c r="H59" s="4">
        <v>36877</v>
      </c>
      <c r="I59" s="4">
        <v>36768</v>
      </c>
      <c r="J59" s="6">
        <v>73645</v>
      </c>
      <c r="K59" s="4">
        <v>37816</v>
      </c>
      <c r="L59" s="4">
        <v>37705</v>
      </c>
      <c r="M59" s="6">
        <v>75521</v>
      </c>
    </row>
    <row r="60" spans="1:13">
      <c r="A60" s="35" t="s">
        <v>28</v>
      </c>
      <c r="B60" s="4">
        <v>27921</v>
      </c>
      <c r="C60" s="4">
        <v>24412</v>
      </c>
      <c r="D60" s="6">
        <v>52333</v>
      </c>
      <c r="E60" s="4">
        <v>28712</v>
      </c>
      <c r="F60" s="4">
        <v>25103</v>
      </c>
      <c r="G60" s="6">
        <v>53815</v>
      </c>
      <c r="H60" s="4">
        <v>29485</v>
      </c>
      <c r="I60" s="4">
        <v>25780</v>
      </c>
      <c r="J60" s="6">
        <v>55265</v>
      </c>
      <c r="K60" s="4">
        <v>30237</v>
      </c>
      <c r="L60" s="4">
        <v>26437</v>
      </c>
      <c r="M60" s="6">
        <v>56674</v>
      </c>
    </row>
    <row r="61" spans="1:13">
      <c r="A61" s="35" t="s">
        <v>29</v>
      </c>
      <c r="B61" s="4">
        <v>17713</v>
      </c>
      <c r="C61" s="4">
        <v>16776</v>
      </c>
      <c r="D61" s="6">
        <v>34489</v>
      </c>
      <c r="E61" s="4">
        <v>18215</v>
      </c>
      <c r="F61" s="4">
        <v>17251</v>
      </c>
      <c r="G61" s="6">
        <v>35466</v>
      </c>
      <c r="H61" s="4">
        <v>18706</v>
      </c>
      <c r="I61" s="4">
        <v>17716</v>
      </c>
      <c r="J61" s="6">
        <v>36422</v>
      </c>
      <c r="K61" s="4">
        <v>19182</v>
      </c>
      <c r="L61" s="4">
        <v>18168</v>
      </c>
      <c r="M61" s="6">
        <v>37350</v>
      </c>
    </row>
    <row r="62" spans="1:13">
      <c r="A62" s="35" t="s">
        <v>30</v>
      </c>
      <c r="B62" s="4">
        <v>15823</v>
      </c>
      <c r="C62" s="4">
        <v>16080</v>
      </c>
      <c r="D62" s="6">
        <v>31903</v>
      </c>
      <c r="E62" s="4">
        <v>16271</v>
      </c>
      <c r="F62" s="4">
        <v>16536</v>
      </c>
      <c r="G62" s="6">
        <v>32807</v>
      </c>
      <c r="H62" s="4">
        <v>16710</v>
      </c>
      <c r="I62" s="4">
        <v>16981</v>
      </c>
      <c r="J62" s="6">
        <v>33691</v>
      </c>
      <c r="K62" s="4">
        <v>17135</v>
      </c>
      <c r="L62" s="4">
        <v>17414</v>
      </c>
      <c r="M62" s="6">
        <v>34549</v>
      </c>
    </row>
    <row r="63" spans="1:13">
      <c r="A63" s="35" t="s">
        <v>31</v>
      </c>
      <c r="B63" s="4">
        <v>13179</v>
      </c>
      <c r="C63" s="4">
        <v>13156</v>
      </c>
      <c r="D63" s="6">
        <v>26335</v>
      </c>
      <c r="E63" s="4">
        <v>13553</v>
      </c>
      <c r="F63" s="4">
        <v>13528</v>
      </c>
      <c r="G63" s="6">
        <v>27081</v>
      </c>
      <c r="H63" s="4">
        <v>13918</v>
      </c>
      <c r="I63" s="4">
        <v>13893</v>
      </c>
      <c r="J63" s="6">
        <v>27811</v>
      </c>
      <c r="K63" s="4">
        <v>14272</v>
      </c>
      <c r="L63" s="4">
        <v>14247</v>
      </c>
      <c r="M63" s="6">
        <v>28519</v>
      </c>
    </row>
    <row r="64" spans="1:13">
      <c r="A64" s="35" t="s">
        <v>32</v>
      </c>
      <c r="B64" s="4">
        <v>12741</v>
      </c>
      <c r="C64" s="4">
        <v>12248</v>
      </c>
      <c r="D64" s="6">
        <v>24989</v>
      </c>
      <c r="E64" s="4">
        <v>13102</v>
      </c>
      <c r="F64" s="4">
        <v>12594</v>
      </c>
      <c r="G64" s="6">
        <v>25696</v>
      </c>
      <c r="H64" s="4">
        <v>13455</v>
      </c>
      <c r="I64" s="4">
        <v>12934</v>
      </c>
      <c r="J64" s="6">
        <v>26389</v>
      </c>
      <c r="K64" s="4">
        <v>13798</v>
      </c>
      <c r="L64" s="4">
        <v>13263</v>
      </c>
      <c r="M64" s="6">
        <v>27061</v>
      </c>
    </row>
    <row r="65" spans="1:13">
      <c r="A65" s="35" t="s">
        <v>33</v>
      </c>
      <c r="B65" s="4">
        <v>9772</v>
      </c>
      <c r="C65" s="4">
        <v>9575</v>
      </c>
      <c r="D65" s="6">
        <v>19347</v>
      </c>
      <c r="E65" s="4">
        <v>10049</v>
      </c>
      <c r="F65" s="4">
        <v>9846</v>
      </c>
      <c r="G65" s="6">
        <v>19895</v>
      </c>
      <c r="H65" s="4">
        <v>10320</v>
      </c>
      <c r="I65" s="4">
        <v>10111</v>
      </c>
      <c r="J65" s="6">
        <v>20431</v>
      </c>
      <c r="K65" s="4">
        <v>10583</v>
      </c>
      <c r="L65" s="4">
        <v>10369</v>
      </c>
      <c r="M65" s="6">
        <v>20952</v>
      </c>
    </row>
    <row r="66" spans="1:13">
      <c r="A66" s="35" t="s">
        <v>34</v>
      </c>
      <c r="B66" s="4">
        <v>7003</v>
      </c>
      <c r="C66" s="4">
        <v>6107</v>
      </c>
      <c r="D66" s="6">
        <v>13110</v>
      </c>
      <c r="E66" s="4">
        <v>7201</v>
      </c>
      <c r="F66" s="4">
        <v>6280</v>
      </c>
      <c r="G66" s="6">
        <v>13481</v>
      </c>
      <c r="H66" s="4">
        <v>7395</v>
      </c>
      <c r="I66" s="4">
        <v>6450</v>
      </c>
      <c r="J66" s="6">
        <v>13845</v>
      </c>
      <c r="K66" s="4">
        <v>7584</v>
      </c>
      <c r="L66" s="4">
        <v>6614</v>
      </c>
      <c r="M66" s="6">
        <v>14198</v>
      </c>
    </row>
    <row r="67" spans="1:13">
      <c r="A67" s="35" t="s">
        <v>35</v>
      </c>
      <c r="B67" s="4">
        <v>4628</v>
      </c>
      <c r="C67" s="4">
        <v>4880</v>
      </c>
      <c r="D67" s="6">
        <v>9508</v>
      </c>
      <c r="E67" s="4">
        <v>4759</v>
      </c>
      <c r="F67" s="4">
        <v>5019</v>
      </c>
      <c r="G67" s="6">
        <v>9778</v>
      </c>
      <c r="H67" s="4">
        <v>4887</v>
      </c>
      <c r="I67" s="4">
        <v>5154</v>
      </c>
      <c r="J67" s="6">
        <v>10041</v>
      </c>
      <c r="K67" s="4">
        <v>5012</v>
      </c>
      <c r="L67" s="4">
        <v>5285</v>
      </c>
      <c r="M67" s="6">
        <v>10297</v>
      </c>
    </row>
    <row r="68" spans="1:13">
      <c r="A68" s="35" t="s">
        <v>36</v>
      </c>
      <c r="B68" s="4">
        <v>3292</v>
      </c>
      <c r="C68" s="4">
        <v>2983</v>
      </c>
      <c r="D68" s="6">
        <v>6275</v>
      </c>
      <c r="E68" s="4">
        <v>3385</v>
      </c>
      <c r="F68" s="4">
        <v>3067</v>
      </c>
      <c r="G68" s="6">
        <v>6452</v>
      </c>
      <c r="H68" s="4">
        <v>3476</v>
      </c>
      <c r="I68" s="4">
        <v>3150</v>
      </c>
      <c r="J68" s="6">
        <v>6626</v>
      </c>
      <c r="K68" s="4">
        <v>3565</v>
      </c>
      <c r="L68" s="4">
        <v>3230</v>
      </c>
      <c r="M68" s="6">
        <v>6795</v>
      </c>
    </row>
    <row r="69" spans="1:13">
      <c r="A69" s="35" t="s">
        <v>37</v>
      </c>
      <c r="B69" s="4">
        <v>2753</v>
      </c>
      <c r="C69" s="4">
        <v>3004</v>
      </c>
      <c r="D69" s="6">
        <v>5757</v>
      </c>
      <c r="E69" s="4">
        <v>2831</v>
      </c>
      <c r="F69" s="4">
        <v>3089</v>
      </c>
      <c r="G69" s="6">
        <v>5920</v>
      </c>
      <c r="H69" s="4">
        <v>2907</v>
      </c>
      <c r="I69" s="4">
        <v>3172</v>
      </c>
      <c r="J69" s="6">
        <v>6079</v>
      </c>
      <c r="K69" s="4">
        <v>2981</v>
      </c>
      <c r="L69" s="4">
        <v>3253</v>
      </c>
      <c r="M69" s="6">
        <v>6234</v>
      </c>
    </row>
    <row r="70" spans="1:13">
      <c r="A70" s="35" t="s">
        <v>38</v>
      </c>
      <c r="B70" s="4">
        <v>1657</v>
      </c>
      <c r="C70" s="4">
        <v>1449</v>
      </c>
      <c r="D70" s="6">
        <v>3106</v>
      </c>
      <c r="E70" s="4">
        <v>1703</v>
      </c>
      <c r="F70" s="4">
        <v>1490</v>
      </c>
      <c r="G70" s="6">
        <v>3193</v>
      </c>
      <c r="H70" s="4">
        <v>1749</v>
      </c>
      <c r="I70" s="4">
        <v>1531</v>
      </c>
      <c r="J70" s="6">
        <v>3280</v>
      </c>
      <c r="K70" s="4">
        <v>1794</v>
      </c>
      <c r="L70" s="4">
        <v>1569</v>
      </c>
      <c r="M70" s="6">
        <v>3363</v>
      </c>
    </row>
    <row r="71" spans="1:13">
      <c r="A71" s="35" t="s">
        <v>39</v>
      </c>
      <c r="B71" s="4">
        <v>1911</v>
      </c>
      <c r="C71" s="4">
        <v>1991</v>
      </c>
      <c r="D71" s="6">
        <v>3902</v>
      </c>
      <c r="E71" s="4">
        <v>1966</v>
      </c>
      <c r="F71" s="4">
        <v>2047</v>
      </c>
      <c r="G71" s="6">
        <v>4013</v>
      </c>
      <c r="H71" s="4">
        <v>2019</v>
      </c>
      <c r="I71" s="4">
        <v>2102</v>
      </c>
      <c r="J71" s="6">
        <v>4121</v>
      </c>
      <c r="K71" s="4">
        <v>2070</v>
      </c>
      <c r="L71" s="4">
        <v>2156</v>
      </c>
      <c r="M71" s="6">
        <v>4226</v>
      </c>
    </row>
    <row r="72" spans="1:13">
      <c r="A72" s="3" t="s">
        <v>20</v>
      </c>
      <c r="B72" s="4">
        <v>345641</v>
      </c>
      <c r="C72" s="39">
        <v>352554</v>
      </c>
      <c r="D72" s="6">
        <v>698195</v>
      </c>
      <c r="E72" s="4">
        <v>355430</v>
      </c>
      <c r="F72" s="39">
        <v>362537</v>
      </c>
      <c r="G72" s="6">
        <v>717967</v>
      </c>
      <c r="H72" s="4">
        <v>365007</v>
      </c>
      <c r="I72" s="39">
        <v>372308</v>
      </c>
      <c r="J72" s="6">
        <v>737315</v>
      </c>
      <c r="K72" s="4">
        <v>374306</v>
      </c>
      <c r="L72" s="39">
        <v>381794</v>
      </c>
      <c r="M72" s="6">
        <v>756100</v>
      </c>
    </row>
    <row r="73" spans="1:13" ht="16.5">
      <c r="A73" s="40"/>
      <c r="B73" s="30"/>
      <c r="C73" s="30"/>
      <c r="D73" s="30"/>
      <c r="E73" s="30"/>
      <c r="F73" s="30"/>
      <c r="G73" s="30"/>
      <c r="H73" s="30"/>
      <c r="I73" s="30"/>
      <c r="J73" s="30"/>
    </row>
    <row r="74" spans="1:13">
      <c r="A74" s="111" t="s">
        <v>21</v>
      </c>
      <c r="B74" s="104">
        <v>2020</v>
      </c>
      <c r="C74" s="104"/>
      <c r="D74" s="104"/>
      <c r="E74" s="108">
        <v>2021</v>
      </c>
      <c r="F74" s="108"/>
      <c r="G74" s="108"/>
      <c r="H74" s="108">
        <v>2022</v>
      </c>
      <c r="I74" s="108"/>
      <c r="J74" s="108"/>
      <c r="K74" s="104">
        <v>2023</v>
      </c>
      <c r="L74" s="104"/>
      <c r="M74" s="104"/>
    </row>
    <row r="75" spans="1:13">
      <c r="A75" s="111"/>
      <c r="B75" s="10" t="s">
        <v>57</v>
      </c>
      <c r="C75" s="10" t="s">
        <v>58</v>
      </c>
      <c r="D75" s="10" t="s">
        <v>59</v>
      </c>
      <c r="E75" s="10" t="s">
        <v>57</v>
      </c>
      <c r="F75" s="10" t="s">
        <v>58</v>
      </c>
      <c r="G75" s="10" t="s">
        <v>59</v>
      </c>
      <c r="H75" s="10" t="s">
        <v>57</v>
      </c>
      <c r="I75" s="10" t="s">
        <v>58</v>
      </c>
      <c r="J75" s="10" t="s">
        <v>59</v>
      </c>
      <c r="K75" s="10" t="s">
        <v>57</v>
      </c>
      <c r="L75" s="10" t="s">
        <v>58</v>
      </c>
      <c r="M75" s="10" t="s">
        <v>59</v>
      </c>
    </row>
    <row r="76" spans="1:13">
      <c r="A76" s="35" t="s">
        <v>23</v>
      </c>
      <c r="B76" s="4">
        <v>66254</v>
      </c>
      <c r="C76" s="4">
        <v>68674</v>
      </c>
      <c r="D76" s="6">
        <v>134928</v>
      </c>
      <c r="E76" s="4">
        <v>67734</v>
      </c>
      <c r="F76" s="4">
        <v>70209</v>
      </c>
      <c r="G76" s="6">
        <v>137943</v>
      </c>
      <c r="H76" s="4">
        <v>69137</v>
      </c>
      <c r="I76" s="4">
        <v>71663</v>
      </c>
      <c r="J76" s="6">
        <v>140800</v>
      </c>
      <c r="K76" s="4">
        <v>70454</v>
      </c>
      <c r="L76" s="4">
        <v>73028</v>
      </c>
      <c r="M76" s="6">
        <v>143482</v>
      </c>
    </row>
    <row r="77" spans="1:13">
      <c r="A77" s="35" t="s">
        <v>24</v>
      </c>
      <c r="B77" s="4">
        <v>53423</v>
      </c>
      <c r="C77" s="4">
        <v>56806</v>
      </c>
      <c r="D77" s="6">
        <v>110229</v>
      </c>
      <c r="E77" s="4">
        <v>54617</v>
      </c>
      <c r="F77" s="4">
        <v>58076</v>
      </c>
      <c r="G77" s="6">
        <v>112693</v>
      </c>
      <c r="H77" s="4">
        <v>55749</v>
      </c>
      <c r="I77" s="4">
        <v>59279</v>
      </c>
      <c r="J77" s="6">
        <v>115028</v>
      </c>
      <c r="K77" s="4">
        <v>56811</v>
      </c>
      <c r="L77" s="4">
        <v>60408</v>
      </c>
      <c r="M77" s="6">
        <v>117219</v>
      </c>
    </row>
    <row r="78" spans="1:13">
      <c r="A78" s="35" t="s">
        <v>25</v>
      </c>
      <c r="B78" s="4">
        <v>46066</v>
      </c>
      <c r="C78" s="4">
        <v>50573</v>
      </c>
      <c r="D78" s="6">
        <v>96639</v>
      </c>
      <c r="E78" s="4">
        <v>47096</v>
      </c>
      <c r="F78" s="4">
        <v>51703</v>
      </c>
      <c r="G78" s="6">
        <v>98799</v>
      </c>
      <c r="H78" s="4">
        <v>48071</v>
      </c>
      <c r="I78" s="4">
        <v>52774</v>
      </c>
      <c r="J78" s="6">
        <v>100845</v>
      </c>
      <c r="K78" s="4">
        <v>48987</v>
      </c>
      <c r="L78" s="4">
        <v>53779</v>
      </c>
      <c r="M78" s="6">
        <v>102766</v>
      </c>
    </row>
    <row r="79" spans="1:13">
      <c r="A79" s="35" t="s">
        <v>26</v>
      </c>
      <c r="B79" s="4">
        <v>47522</v>
      </c>
      <c r="C79" s="4">
        <v>51348</v>
      </c>
      <c r="D79" s="6">
        <v>98870</v>
      </c>
      <c r="E79" s="4">
        <v>48584</v>
      </c>
      <c r="F79" s="4">
        <v>52496</v>
      </c>
      <c r="G79" s="6">
        <v>101080</v>
      </c>
      <c r="H79" s="4">
        <v>49590</v>
      </c>
      <c r="I79" s="4">
        <v>53583</v>
      </c>
      <c r="J79" s="6">
        <v>103173</v>
      </c>
      <c r="K79" s="4">
        <v>50535</v>
      </c>
      <c r="L79" s="4">
        <v>54604</v>
      </c>
      <c r="M79" s="6">
        <v>105139</v>
      </c>
    </row>
    <row r="80" spans="1:13">
      <c r="A80" s="35" t="s">
        <v>27</v>
      </c>
      <c r="B80" s="4">
        <v>38722</v>
      </c>
      <c r="C80" s="4">
        <v>38607</v>
      </c>
      <c r="D80" s="6">
        <v>77329</v>
      </c>
      <c r="E80" s="4">
        <v>39587</v>
      </c>
      <c r="F80" s="4">
        <v>39470</v>
      </c>
      <c r="G80" s="6">
        <v>79057</v>
      </c>
      <c r="H80" s="4">
        <v>40407</v>
      </c>
      <c r="I80" s="4">
        <v>40288</v>
      </c>
      <c r="J80" s="6">
        <v>80695</v>
      </c>
      <c r="K80" s="4">
        <v>41177</v>
      </c>
      <c r="L80" s="4">
        <v>41055</v>
      </c>
      <c r="M80" s="6">
        <v>82232</v>
      </c>
    </row>
    <row r="81" spans="1:13">
      <c r="A81" s="35" t="s">
        <v>28</v>
      </c>
      <c r="B81" s="4">
        <v>30961</v>
      </c>
      <c r="C81" s="4">
        <v>27070</v>
      </c>
      <c r="D81" s="6">
        <v>58031</v>
      </c>
      <c r="E81" s="4">
        <v>31652</v>
      </c>
      <c r="F81" s="4">
        <v>27675</v>
      </c>
      <c r="G81" s="6">
        <v>59327</v>
      </c>
      <c r="H81" s="4">
        <v>32308</v>
      </c>
      <c r="I81" s="4">
        <v>28248</v>
      </c>
      <c r="J81" s="6">
        <v>60556</v>
      </c>
      <c r="K81" s="4">
        <v>32924</v>
      </c>
      <c r="L81" s="4">
        <v>28786</v>
      </c>
      <c r="M81" s="6">
        <v>61710</v>
      </c>
    </row>
    <row r="82" spans="1:13">
      <c r="A82" s="35" t="s">
        <v>29</v>
      </c>
      <c r="B82" s="4">
        <v>19641</v>
      </c>
      <c r="C82" s="4">
        <v>18603</v>
      </c>
      <c r="D82" s="6">
        <v>38244</v>
      </c>
      <c r="E82" s="4">
        <v>20080</v>
      </c>
      <c r="F82" s="4">
        <v>19018</v>
      </c>
      <c r="G82" s="6">
        <v>39098</v>
      </c>
      <c r="H82" s="4">
        <v>20496</v>
      </c>
      <c r="I82" s="4">
        <v>19412</v>
      </c>
      <c r="J82" s="6">
        <v>39908</v>
      </c>
      <c r="K82" s="4">
        <v>20887</v>
      </c>
      <c r="L82" s="4">
        <v>19782</v>
      </c>
      <c r="M82" s="6">
        <v>40669</v>
      </c>
    </row>
    <row r="83" spans="1:13">
      <c r="A83" s="35" t="s">
        <v>30</v>
      </c>
      <c r="B83" s="4">
        <v>17546</v>
      </c>
      <c r="C83" s="4">
        <v>17831</v>
      </c>
      <c r="D83" s="6">
        <v>35377</v>
      </c>
      <c r="E83" s="4">
        <v>17938</v>
      </c>
      <c r="F83" s="4">
        <v>18230</v>
      </c>
      <c r="G83" s="6">
        <v>36168</v>
      </c>
      <c r="H83" s="4">
        <v>18309</v>
      </c>
      <c r="I83" s="4">
        <v>18607</v>
      </c>
      <c r="J83" s="6">
        <v>36916</v>
      </c>
      <c r="K83" s="4">
        <v>18658</v>
      </c>
      <c r="L83" s="4">
        <v>18962</v>
      </c>
      <c r="M83" s="6">
        <v>37620</v>
      </c>
    </row>
    <row r="84" spans="1:13">
      <c r="A84" s="35" t="s">
        <v>31</v>
      </c>
      <c r="B84" s="4">
        <v>14614</v>
      </c>
      <c r="C84" s="4">
        <v>14588</v>
      </c>
      <c r="D84" s="6">
        <v>29202</v>
      </c>
      <c r="E84" s="4">
        <v>14941</v>
      </c>
      <c r="F84" s="4">
        <v>14914</v>
      </c>
      <c r="G84" s="6">
        <v>29855</v>
      </c>
      <c r="H84" s="4">
        <v>15250</v>
      </c>
      <c r="I84" s="4">
        <v>15223</v>
      </c>
      <c r="J84" s="6">
        <v>30473</v>
      </c>
      <c r="K84" s="4">
        <v>15541</v>
      </c>
      <c r="L84" s="4">
        <v>15513</v>
      </c>
      <c r="M84" s="6">
        <v>31054</v>
      </c>
    </row>
    <row r="85" spans="1:13">
      <c r="A85" s="35" t="s">
        <v>32</v>
      </c>
      <c r="B85" s="4">
        <v>14128</v>
      </c>
      <c r="C85" s="4">
        <v>13581</v>
      </c>
      <c r="D85" s="6">
        <v>27709</v>
      </c>
      <c r="E85" s="4">
        <v>14444</v>
      </c>
      <c r="F85" s="4">
        <v>13884</v>
      </c>
      <c r="G85" s="6">
        <v>28328</v>
      </c>
      <c r="H85" s="4">
        <v>14743</v>
      </c>
      <c r="I85" s="4">
        <v>14172</v>
      </c>
      <c r="J85" s="6">
        <v>28915</v>
      </c>
      <c r="K85" s="4">
        <v>15024</v>
      </c>
      <c r="L85" s="4">
        <v>14442</v>
      </c>
      <c r="M85" s="6">
        <v>29466</v>
      </c>
    </row>
    <row r="86" spans="1:13">
      <c r="A86" s="35" t="s">
        <v>33</v>
      </c>
      <c r="B86" s="4">
        <v>10836</v>
      </c>
      <c r="C86" s="4">
        <v>10617</v>
      </c>
      <c r="D86" s="6">
        <v>21453</v>
      </c>
      <c r="E86" s="4">
        <v>11078</v>
      </c>
      <c r="F86" s="4">
        <v>10855</v>
      </c>
      <c r="G86" s="6">
        <v>21933</v>
      </c>
      <c r="H86" s="4">
        <v>11308</v>
      </c>
      <c r="I86" s="4">
        <v>11079</v>
      </c>
      <c r="J86" s="6">
        <v>22387</v>
      </c>
      <c r="K86" s="4">
        <v>11523</v>
      </c>
      <c r="L86" s="4">
        <v>11290</v>
      </c>
      <c r="M86" s="6">
        <v>22813</v>
      </c>
    </row>
    <row r="87" spans="1:13">
      <c r="A87" s="35" t="s">
        <v>34</v>
      </c>
      <c r="B87" s="4">
        <v>7765</v>
      </c>
      <c r="C87" s="4">
        <v>6772</v>
      </c>
      <c r="D87" s="6">
        <v>14537</v>
      </c>
      <c r="E87" s="4">
        <v>7939</v>
      </c>
      <c r="F87" s="4">
        <v>6924</v>
      </c>
      <c r="G87" s="6">
        <v>14863</v>
      </c>
      <c r="H87" s="4">
        <v>8103</v>
      </c>
      <c r="I87" s="4">
        <v>7067</v>
      </c>
      <c r="J87" s="6">
        <v>15170</v>
      </c>
      <c r="K87" s="4">
        <v>8258</v>
      </c>
      <c r="L87" s="4">
        <v>7202</v>
      </c>
      <c r="M87" s="6">
        <v>15460</v>
      </c>
    </row>
    <row r="88" spans="1:13">
      <c r="A88" s="35" t="s">
        <v>35</v>
      </c>
      <c r="B88" s="4">
        <v>5132</v>
      </c>
      <c r="C88" s="4">
        <v>5412</v>
      </c>
      <c r="D88" s="6">
        <v>10544</v>
      </c>
      <c r="E88" s="4">
        <v>5246</v>
      </c>
      <c r="F88" s="4">
        <v>5533</v>
      </c>
      <c r="G88" s="6">
        <v>10779</v>
      </c>
      <c r="H88" s="4">
        <v>5355</v>
      </c>
      <c r="I88" s="4">
        <v>5647</v>
      </c>
      <c r="J88" s="6">
        <v>11002</v>
      </c>
      <c r="K88" s="4">
        <v>5457</v>
      </c>
      <c r="L88" s="4">
        <v>5755</v>
      </c>
      <c r="M88" s="6">
        <v>11212</v>
      </c>
    </row>
    <row r="89" spans="1:13">
      <c r="A89" s="35" t="s">
        <v>36</v>
      </c>
      <c r="B89" s="4">
        <v>3650</v>
      </c>
      <c r="C89" s="4">
        <v>3307</v>
      </c>
      <c r="D89" s="6">
        <v>6957</v>
      </c>
      <c r="E89" s="4">
        <v>3732</v>
      </c>
      <c r="F89" s="4">
        <v>3381</v>
      </c>
      <c r="G89" s="6">
        <v>7113</v>
      </c>
      <c r="H89" s="4">
        <v>3809</v>
      </c>
      <c r="I89" s="4">
        <v>3451</v>
      </c>
      <c r="J89" s="6">
        <v>7260</v>
      </c>
      <c r="K89" s="4">
        <v>3881</v>
      </c>
      <c r="L89" s="4">
        <v>3517</v>
      </c>
      <c r="M89" s="6">
        <v>7398</v>
      </c>
    </row>
    <row r="90" spans="1:13">
      <c r="A90" s="35" t="s">
        <v>37</v>
      </c>
      <c r="B90" s="4">
        <v>3053</v>
      </c>
      <c r="C90" s="4">
        <v>3331</v>
      </c>
      <c r="D90" s="6">
        <v>6384</v>
      </c>
      <c r="E90" s="4">
        <v>3121</v>
      </c>
      <c r="F90" s="4">
        <v>3406</v>
      </c>
      <c r="G90" s="6">
        <v>6527</v>
      </c>
      <c r="H90" s="4">
        <v>3185</v>
      </c>
      <c r="I90" s="4">
        <v>3476</v>
      </c>
      <c r="J90" s="6">
        <v>6661</v>
      </c>
      <c r="K90" s="4">
        <v>3246</v>
      </c>
      <c r="L90" s="4">
        <v>3542</v>
      </c>
      <c r="M90" s="6">
        <v>6788</v>
      </c>
    </row>
    <row r="91" spans="1:13">
      <c r="A91" s="35" t="s">
        <v>38</v>
      </c>
      <c r="B91" s="4">
        <v>1837</v>
      </c>
      <c r="C91" s="4">
        <v>1607</v>
      </c>
      <c r="D91" s="6">
        <v>3444</v>
      </c>
      <c r="E91" s="4">
        <v>1878</v>
      </c>
      <c r="F91" s="4">
        <v>1643</v>
      </c>
      <c r="G91" s="6">
        <v>3521</v>
      </c>
      <c r="H91" s="4">
        <v>1917</v>
      </c>
      <c r="I91" s="4">
        <v>1677</v>
      </c>
      <c r="J91" s="6">
        <v>3594</v>
      </c>
      <c r="K91" s="4">
        <v>1953</v>
      </c>
      <c r="L91" s="4">
        <v>1709</v>
      </c>
      <c r="M91" s="6">
        <v>3662</v>
      </c>
    </row>
    <row r="92" spans="1:13">
      <c r="A92" s="35" t="s">
        <v>39</v>
      </c>
      <c r="B92" s="4">
        <v>2120</v>
      </c>
      <c r="C92" s="4">
        <v>2207</v>
      </c>
      <c r="D92" s="6">
        <v>4327</v>
      </c>
      <c r="E92" s="4">
        <v>2167</v>
      </c>
      <c r="F92" s="4">
        <v>2257</v>
      </c>
      <c r="G92" s="6">
        <v>4424</v>
      </c>
      <c r="H92" s="4">
        <v>2212</v>
      </c>
      <c r="I92" s="4">
        <v>2303</v>
      </c>
      <c r="J92" s="6">
        <v>4515</v>
      </c>
      <c r="K92" s="4">
        <v>2254</v>
      </c>
      <c r="L92" s="4">
        <v>2347</v>
      </c>
      <c r="M92" s="6">
        <v>4601</v>
      </c>
    </row>
    <row r="93" spans="1:13">
      <c r="A93" s="3" t="s">
        <v>20</v>
      </c>
      <c r="B93" s="4">
        <v>383270</v>
      </c>
      <c r="C93" s="39">
        <v>390934</v>
      </c>
      <c r="D93" s="6">
        <v>774204</v>
      </c>
      <c r="E93" s="4">
        <v>391834</v>
      </c>
      <c r="F93" s="39">
        <v>399674</v>
      </c>
      <c r="G93" s="6">
        <v>791508</v>
      </c>
      <c r="H93" s="4">
        <v>399949</v>
      </c>
      <c r="I93" s="39">
        <v>407949</v>
      </c>
      <c r="J93" s="6">
        <v>807898</v>
      </c>
      <c r="K93" s="4">
        <v>407570</v>
      </c>
      <c r="L93" s="39">
        <v>415721</v>
      </c>
      <c r="M93" s="6">
        <v>823291</v>
      </c>
    </row>
    <row r="94" spans="1:13" ht="16.5">
      <c r="A94" s="40"/>
      <c r="B94" s="30"/>
      <c r="C94" s="30"/>
      <c r="D94" s="30"/>
      <c r="E94" s="30"/>
      <c r="F94" s="30"/>
      <c r="G94" s="30"/>
      <c r="H94" s="30"/>
      <c r="I94" s="30"/>
      <c r="J94" s="30"/>
    </row>
    <row r="95" spans="1:13" ht="16.5">
      <c r="A95" s="40"/>
      <c r="B95" s="30"/>
      <c r="C95" s="30"/>
      <c r="D95" s="30"/>
      <c r="E95" s="30"/>
      <c r="F95" s="30"/>
      <c r="G95" s="30"/>
      <c r="H95" s="30"/>
      <c r="I95" s="30"/>
      <c r="J95" s="30"/>
    </row>
    <row r="96" spans="1:13" ht="16.5">
      <c r="A96" s="40"/>
      <c r="B96" s="30"/>
      <c r="C96" s="30"/>
      <c r="D96" s="30"/>
      <c r="E96" s="30"/>
      <c r="F96" s="30"/>
      <c r="G96" s="30"/>
      <c r="H96" s="30"/>
      <c r="I96" s="30"/>
      <c r="J96" s="30"/>
    </row>
    <row r="97" spans="1:13" ht="16.5">
      <c r="A97" s="40"/>
      <c r="B97" s="30"/>
      <c r="C97" s="30"/>
      <c r="D97" s="30"/>
      <c r="E97" s="30"/>
      <c r="F97" s="30"/>
      <c r="G97" s="30"/>
      <c r="H97" s="30"/>
      <c r="I97" s="30"/>
      <c r="J97" s="30"/>
    </row>
    <row r="98" spans="1:13" ht="16.5">
      <c r="A98" s="40"/>
      <c r="B98" s="30"/>
      <c r="C98" s="30"/>
      <c r="D98" s="30"/>
      <c r="E98" s="30"/>
      <c r="F98" s="30"/>
      <c r="G98" s="30"/>
      <c r="H98" s="30"/>
      <c r="I98" s="30"/>
      <c r="J98" s="30"/>
    </row>
    <row r="99" spans="1:13" ht="16.5">
      <c r="A99" s="40"/>
      <c r="B99" s="30"/>
      <c r="C99" s="30"/>
      <c r="D99" s="30"/>
      <c r="E99" s="30"/>
      <c r="F99" s="30"/>
      <c r="G99" s="30"/>
      <c r="H99" s="30"/>
      <c r="I99" s="30"/>
      <c r="J99" s="30"/>
    </row>
    <row r="100" spans="1:13" ht="16.5">
      <c r="A100" s="4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3" ht="16.5">
      <c r="A101" s="31" t="s">
        <v>92</v>
      </c>
      <c r="B101" s="32"/>
      <c r="C101" s="31"/>
      <c r="D101" s="31"/>
      <c r="E101" s="33"/>
      <c r="F101" s="33"/>
      <c r="G101" s="33"/>
      <c r="H101" s="33"/>
      <c r="I101" s="33"/>
      <c r="J101" s="33"/>
      <c r="K101" s="33"/>
    </row>
    <row r="102" spans="1:13" ht="16.5">
      <c r="A102" s="4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3" ht="15" customHeight="1">
      <c r="A103" s="111" t="s">
        <v>21</v>
      </c>
      <c r="B103" s="108">
        <v>2024</v>
      </c>
      <c r="C103" s="108"/>
      <c r="D103" s="108"/>
      <c r="E103" s="108">
        <v>2025</v>
      </c>
      <c r="F103" s="108"/>
      <c r="G103" s="108"/>
      <c r="H103" s="104">
        <v>2026</v>
      </c>
      <c r="I103" s="104"/>
      <c r="J103" s="104"/>
      <c r="K103" s="112">
        <v>2027</v>
      </c>
      <c r="L103" s="112"/>
      <c r="M103" s="112"/>
    </row>
    <row r="104" spans="1:13">
      <c r="A104" s="111"/>
      <c r="B104" s="10" t="s">
        <v>57</v>
      </c>
      <c r="C104" s="10" t="s">
        <v>58</v>
      </c>
      <c r="D104" s="10" t="s">
        <v>59</v>
      </c>
      <c r="E104" s="10" t="s">
        <v>57</v>
      </c>
      <c r="F104" s="10" t="s">
        <v>58</v>
      </c>
      <c r="G104" s="10" t="s">
        <v>59</v>
      </c>
      <c r="H104" s="10" t="s">
        <v>57</v>
      </c>
      <c r="I104" s="10" t="s">
        <v>58</v>
      </c>
      <c r="J104" s="10" t="s">
        <v>59</v>
      </c>
      <c r="K104" s="10" t="s">
        <v>57</v>
      </c>
      <c r="L104" s="10" t="s">
        <v>58</v>
      </c>
      <c r="M104" s="10" t="s">
        <v>59</v>
      </c>
    </row>
    <row r="105" spans="1:13">
      <c r="A105" s="35" t="s">
        <v>23</v>
      </c>
      <c r="B105" s="4">
        <v>71682</v>
      </c>
      <c r="C105" s="4">
        <v>74301</v>
      </c>
      <c r="D105" s="6">
        <v>145983</v>
      </c>
      <c r="E105" s="4">
        <v>72815</v>
      </c>
      <c r="F105" s="4">
        <v>75475</v>
      </c>
      <c r="G105" s="6">
        <v>148290</v>
      </c>
      <c r="H105" s="4">
        <v>73988</v>
      </c>
      <c r="I105" s="4">
        <v>76691</v>
      </c>
      <c r="J105" s="6">
        <v>150679</v>
      </c>
      <c r="K105" s="4">
        <v>75194</v>
      </c>
      <c r="L105" s="4">
        <v>77941</v>
      </c>
      <c r="M105" s="6">
        <v>153135</v>
      </c>
    </row>
    <row r="106" spans="1:13">
      <c r="A106" s="35" t="s">
        <v>24</v>
      </c>
      <c r="B106" s="4">
        <v>57801</v>
      </c>
      <c r="C106" s="4">
        <v>61460</v>
      </c>
      <c r="D106" s="6">
        <v>119261</v>
      </c>
      <c r="E106" s="4">
        <v>58714</v>
      </c>
      <c r="F106" s="4">
        <v>62432</v>
      </c>
      <c r="G106" s="6">
        <v>121146</v>
      </c>
      <c r="H106" s="4">
        <v>59660</v>
      </c>
      <c r="I106" s="4">
        <v>63437</v>
      </c>
      <c r="J106" s="6">
        <v>123097</v>
      </c>
      <c r="K106" s="4">
        <v>60632</v>
      </c>
      <c r="L106" s="4">
        <v>64471</v>
      </c>
      <c r="M106" s="6">
        <v>125103</v>
      </c>
    </row>
    <row r="107" spans="1:13">
      <c r="A107" s="35" t="s">
        <v>25</v>
      </c>
      <c r="B107" s="4">
        <v>49841</v>
      </c>
      <c r="C107" s="4">
        <v>54716</v>
      </c>
      <c r="D107" s="6">
        <v>104557</v>
      </c>
      <c r="E107" s="4">
        <v>50628</v>
      </c>
      <c r="F107" s="4">
        <v>55581</v>
      </c>
      <c r="G107" s="6">
        <v>106209</v>
      </c>
      <c r="H107" s="4">
        <v>51444</v>
      </c>
      <c r="I107" s="4">
        <v>56476</v>
      </c>
      <c r="J107" s="6">
        <v>107920</v>
      </c>
      <c r="K107" s="4">
        <v>52282</v>
      </c>
      <c r="L107" s="4">
        <v>57397</v>
      </c>
      <c r="M107" s="6">
        <v>109679</v>
      </c>
    </row>
    <row r="108" spans="1:13">
      <c r="A108" s="35" t="s">
        <v>26</v>
      </c>
      <c r="B108" s="4">
        <v>51415</v>
      </c>
      <c r="C108" s="4">
        <v>55556</v>
      </c>
      <c r="D108" s="6">
        <v>106971</v>
      </c>
      <c r="E108" s="4">
        <v>52228</v>
      </c>
      <c r="F108" s="4">
        <v>56434</v>
      </c>
      <c r="G108" s="6">
        <v>108662</v>
      </c>
      <c r="H108" s="4">
        <v>53069</v>
      </c>
      <c r="I108" s="4">
        <v>57343</v>
      </c>
      <c r="J108" s="6">
        <v>110412</v>
      </c>
      <c r="K108" s="4">
        <v>53934</v>
      </c>
      <c r="L108" s="4">
        <v>58277</v>
      </c>
      <c r="M108" s="6">
        <v>112211</v>
      </c>
    </row>
    <row r="109" spans="1:13">
      <c r="A109" s="35" t="s">
        <v>27</v>
      </c>
      <c r="B109" s="4">
        <v>41894</v>
      </c>
      <c r="C109" s="4">
        <v>41771</v>
      </c>
      <c r="D109" s="6">
        <v>83665</v>
      </c>
      <c r="E109" s="4">
        <v>42556</v>
      </c>
      <c r="F109" s="4">
        <v>42431</v>
      </c>
      <c r="G109" s="6">
        <v>84987</v>
      </c>
      <c r="H109" s="4">
        <v>43242</v>
      </c>
      <c r="I109" s="4">
        <v>43114</v>
      </c>
      <c r="J109" s="6">
        <v>86356</v>
      </c>
      <c r="K109" s="4">
        <v>43947</v>
      </c>
      <c r="L109" s="4">
        <v>43817</v>
      </c>
      <c r="M109" s="6">
        <v>87764</v>
      </c>
    </row>
    <row r="110" spans="1:13">
      <c r="A110" s="35" t="s">
        <v>28</v>
      </c>
      <c r="B110" s="4">
        <v>33497</v>
      </c>
      <c r="C110" s="4">
        <v>29288</v>
      </c>
      <c r="D110" s="6">
        <v>62785</v>
      </c>
      <c r="E110" s="4">
        <v>34027</v>
      </c>
      <c r="F110" s="4">
        <v>29750</v>
      </c>
      <c r="G110" s="6">
        <v>63777</v>
      </c>
      <c r="H110" s="4">
        <v>34575</v>
      </c>
      <c r="I110" s="4">
        <v>30230</v>
      </c>
      <c r="J110" s="6">
        <v>64805</v>
      </c>
      <c r="K110" s="4">
        <v>35138</v>
      </c>
      <c r="L110" s="4">
        <v>30722</v>
      </c>
      <c r="M110" s="6">
        <v>65860</v>
      </c>
    </row>
    <row r="111" spans="1:13">
      <c r="A111" s="35" t="s">
        <v>29</v>
      </c>
      <c r="B111" s="4">
        <v>21251</v>
      </c>
      <c r="C111" s="4">
        <v>20127</v>
      </c>
      <c r="D111" s="6">
        <v>41378</v>
      </c>
      <c r="E111" s="4">
        <v>21587</v>
      </c>
      <c r="F111" s="4">
        <v>20445</v>
      </c>
      <c r="G111" s="6">
        <v>42032</v>
      </c>
      <c r="H111" s="4">
        <v>21934</v>
      </c>
      <c r="I111" s="4">
        <v>20774</v>
      </c>
      <c r="J111" s="6">
        <v>42708</v>
      </c>
      <c r="K111" s="4">
        <v>22292</v>
      </c>
      <c r="L111" s="4">
        <v>21113</v>
      </c>
      <c r="M111" s="6">
        <v>43405</v>
      </c>
    </row>
    <row r="112" spans="1:13">
      <c r="A112" s="35" t="s">
        <v>30</v>
      </c>
      <c r="B112" s="4">
        <v>18983</v>
      </c>
      <c r="C112" s="4">
        <v>19292</v>
      </c>
      <c r="D112" s="6">
        <v>38275</v>
      </c>
      <c r="E112" s="4">
        <v>19283</v>
      </c>
      <c r="F112" s="4">
        <v>19597</v>
      </c>
      <c r="G112" s="6">
        <v>38880</v>
      </c>
      <c r="H112" s="4">
        <v>19594</v>
      </c>
      <c r="I112" s="4">
        <v>19913</v>
      </c>
      <c r="J112" s="6">
        <v>39507</v>
      </c>
      <c r="K112" s="4">
        <v>19913</v>
      </c>
      <c r="L112" s="4">
        <v>20237</v>
      </c>
      <c r="M112" s="6">
        <v>40150</v>
      </c>
    </row>
    <row r="113" spans="1:13">
      <c r="A113" s="35" t="s">
        <v>31</v>
      </c>
      <c r="B113" s="4">
        <v>15811</v>
      </c>
      <c r="C113" s="4">
        <v>15783</v>
      </c>
      <c r="D113" s="6">
        <v>31594</v>
      </c>
      <c r="E113" s="4">
        <v>16061</v>
      </c>
      <c r="F113" s="4">
        <v>16032</v>
      </c>
      <c r="G113" s="6">
        <v>32093</v>
      </c>
      <c r="H113" s="4">
        <v>16320</v>
      </c>
      <c r="I113" s="4">
        <v>16291</v>
      </c>
      <c r="J113" s="6">
        <v>32611</v>
      </c>
      <c r="K113" s="4">
        <v>16586</v>
      </c>
      <c r="L113" s="4">
        <v>16556</v>
      </c>
      <c r="M113" s="6">
        <v>33142</v>
      </c>
    </row>
    <row r="114" spans="1:13">
      <c r="A114" s="35" t="s">
        <v>32</v>
      </c>
      <c r="B114" s="4">
        <v>15286</v>
      </c>
      <c r="C114" s="4">
        <v>14694</v>
      </c>
      <c r="D114" s="6">
        <v>29980</v>
      </c>
      <c r="E114" s="4">
        <v>15527</v>
      </c>
      <c r="F114" s="4">
        <v>14926</v>
      </c>
      <c r="G114" s="6">
        <v>30453</v>
      </c>
      <c r="H114" s="4">
        <v>15777</v>
      </c>
      <c r="I114" s="4">
        <v>15166</v>
      </c>
      <c r="J114" s="6">
        <v>30943</v>
      </c>
      <c r="K114" s="4">
        <v>16034</v>
      </c>
      <c r="L114" s="4">
        <v>15413</v>
      </c>
      <c r="M114" s="6">
        <v>31447</v>
      </c>
    </row>
    <row r="115" spans="1:13">
      <c r="A115" s="35" t="s">
        <v>33</v>
      </c>
      <c r="B115" s="4">
        <v>11724</v>
      </c>
      <c r="C115" s="4">
        <v>11487</v>
      </c>
      <c r="D115" s="6">
        <v>23211</v>
      </c>
      <c r="E115" s="4">
        <v>11909</v>
      </c>
      <c r="F115" s="4">
        <v>11669</v>
      </c>
      <c r="G115" s="6">
        <v>23578</v>
      </c>
      <c r="H115" s="4">
        <v>12101</v>
      </c>
      <c r="I115" s="4">
        <v>11857</v>
      </c>
      <c r="J115" s="6">
        <v>23958</v>
      </c>
      <c r="K115" s="4">
        <v>12298</v>
      </c>
      <c r="L115" s="4">
        <v>12050</v>
      </c>
      <c r="M115" s="6">
        <v>24348</v>
      </c>
    </row>
    <row r="116" spans="1:13">
      <c r="A116" s="35" t="s">
        <v>34</v>
      </c>
      <c r="B116" s="4">
        <v>8401</v>
      </c>
      <c r="C116" s="4">
        <v>7327</v>
      </c>
      <c r="D116" s="6">
        <v>15728</v>
      </c>
      <c r="E116" s="4">
        <v>8534</v>
      </c>
      <c r="F116" s="4">
        <v>7443</v>
      </c>
      <c r="G116" s="6">
        <v>15977</v>
      </c>
      <c r="H116" s="4">
        <v>8672</v>
      </c>
      <c r="I116" s="4">
        <v>7563</v>
      </c>
      <c r="J116" s="6">
        <v>16235</v>
      </c>
      <c r="K116" s="4">
        <v>8813</v>
      </c>
      <c r="L116" s="4">
        <v>7686</v>
      </c>
      <c r="M116" s="6">
        <v>16499</v>
      </c>
    </row>
    <row r="117" spans="1:13">
      <c r="A117" s="35" t="s">
        <v>35</v>
      </c>
      <c r="B117" s="4">
        <v>5552</v>
      </c>
      <c r="C117" s="4">
        <v>5855</v>
      </c>
      <c r="D117" s="6">
        <v>11407</v>
      </c>
      <c r="E117" s="4">
        <v>5640</v>
      </c>
      <c r="F117" s="4">
        <v>5948</v>
      </c>
      <c r="G117" s="6">
        <v>11588</v>
      </c>
      <c r="H117" s="4">
        <v>5731</v>
      </c>
      <c r="I117" s="4">
        <v>6043</v>
      </c>
      <c r="J117" s="6">
        <v>11774</v>
      </c>
      <c r="K117" s="4">
        <v>5824</v>
      </c>
      <c r="L117" s="4">
        <v>6142</v>
      </c>
      <c r="M117" s="6">
        <v>11966</v>
      </c>
    </row>
    <row r="118" spans="1:13">
      <c r="A118" s="35" t="s">
        <v>36</v>
      </c>
      <c r="B118" s="4">
        <v>3949</v>
      </c>
      <c r="C118" s="4">
        <v>3578</v>
      </c>
      <c r="D118" s="6">
        <v>7527</v>
      </c>
      <c r="E118" s="4">
        <v>4012</v>
      </c>
      <c r="F118" s="4">
        <v>3635</v>
      </c>
      <c r="G118" s="6">
        <v>7647</v>
      </c>
      <c r="H118" s="4">
        <v>4076</v>
      </c>
      <c r="I118" s="4">
        <v>3694</v>
      </c>
      <c r="J118" s="6">
        <v>7770</v>
      </c>
      <c r="K118" s="4">
        <v>4143</v>
      </c>
      <c r="L118" s="4">
        <v>3754</v>
      </c>
      <c r="M118" s="6">
        <v>7897</v>
      </c>
    </row>
    <row r="119" spans="1:13">
      <c r="A119" s="35" t="s">
        <v>37</v>
      </c>
      <c r="B119" s="4">
        <v>3303</v>
      </c>
      <c r="C119" s="4">
        <v>3604</v>
      </c>
      <c r="D119" s="6">
        <v>6907</v>
      </c>
      <c r="E119" s="4">
        <v>3355</v>
      </c>
      <c r="F119" s="4">
        <v>3661</v>
      </c>
      <c r="G119" s="6">
        <v>7016</v>
      </c>
      <c r="H119" s="4">
        <v>3409</v>
      </c>
      <c r="I119" s="4">
        <v>3720</v>
      </c>
      <c r="J119" s="6">
        <v>7129</v>
      </c>
      <c r="K119" s="4">
        <v>3465</v>
      </c>
      <c r="L119" s="4">
        <v>3781</v>
      </c>
      <c r="M119" s="6">
        <v>7246</v>
      </c>
    </row>
    <row r="120" spans="1:13">
      <c r="A120" s="35" t="s">
        <v>38</v>
      </c>
      <c r="B120" s="4">
        <v>1987</v>
      </c>
      <c r="C120" s="4">
        <v>1739</v>
      </c>
      <c r="D120" s="6">
        <v>3726</v>
      </c>
      <c r="E120" s="4">
        <v>2019</v>
      </c>
      <c r="F120" s="4">
        <v>1766</v>
      </c>
      <c r="G120" s="6">
        <v>3785</v>
      </c>
      <c r="H120" s="4">
        <v>2051</v>
      </c>
      <c r="I120" s="4">
        <v>1795</v>
      </c>
      <c r="J120" s="6">
        <v>3846</v>
      </c>
      <c r="K120" s="4">
        <v>2085</v>
      </c>
      <c r="L120" s="4">
        <v>1824</v>
      </c>
      <c r="M120" s="6">
        <v>3909</v>
      </c>
    </row>
    <row r="121" spans="1:13">
      <c r="A121" s="35" t="s">
        <v>39</v>
      </c>
      <c r="B121" s="4">
        <v>2293</v>
      </c>
      <c r="C121" s="4">
        <v>2388</v>
      </c>
      <c r="D121" s="6">
        <v>4681</v>
      </c>
      <c r="E121" s="4">
        <v>2329</v>
      </c>
      <c r="F121" s="4">
        <v>2426</v>
      </c>
      <c r="G121" s="6">
        <v>4755</v>
      </c>
      <c r="H121" s="4">
        <v>2367</v>
      </c>
      <c r="I121" s="4">
        <v>2465</v>
      </c>
      <c r="J121" s="6">
        <v>4832</v>
      </c>
      <c r="K121" s="4">
        <v>2406</v>
      </c>
      <c r="L121" s="4">
        <v>2505</v>
      </c>
      <c r="M121" s="6">
        <v>4911</v>
      </c>
    </row>
    <row r="122" spans="1:13">
      <c r="A122" s="3" t="s">
        <v>20</v>
      </c>
      <c r="B122" s="4">
        <v>414670</v>
      </c>
      <c r="C122" s="39">
        <v>422966</v>
      </c>
      <c r="D122" s="6">
        <v>837636</v>
      </c>
      <c r="E122" s="4">
        <v>421224</v>
      </c>
      <c r="F122" s="39">
        <v>429651</v>
      </c>
      <c r="G122" s="6">
        <v>850875</v>
      </c>
      <c r="H122" s="4">
        <v>428010</v>
      </c>
      <c r="I122" s="39">
        <v>436572</v>
      </c>
      <c r="J122" s="6">
        <v>864582</v>
      </c>
      <c r="K122" s="4">
        <v>434986</v>
      </c>
      <c r="L122" s="39">
        <v>443686</v>
      </c>
      <c r="M122" s="6">
        <v>878672</v>
      </c>
    </row>
    <row r="123" spans="1:13" ht="16.5">
      <c r="A123" s="4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3" ht="15" customHeight="1">
      <c r="A124" s="111" t="s">
        <v>21</v>
      </c>
      <c r="B124" s="108">
        <v>2028</v>
      </c>
      <c r="C124" s="108"/>
      <c r="D124" s="108"/>
      <c r="E124" s="104">
        <v>2029</v>
      </c>
      <c r="F124" s="104"/>
      <c r="G124" s="104"/>
      <c r="H124" s="108">
        <v>2030</v>
      </c>
      <c r="I124" s="108"/>
      <c r="J124" s="108"/>
    </row>
    <row r="125" spans="1:13">
      <c r="A125" s="111"/>
      <c r="B125" s="10" t="s">
        <v>57</v>
      </c>
      <c r="C125" s="10" t="s">
        <v>58</v>
      </c>
      <c r="D125" s="10" t="s">
        <v>59</v>
      </c>
      <c r="E125" s="10" t="s">
        <v>57</v>
      </c>
      <c r="F125" s="10" t="s">
        <v>58</v>
      </c>
      <c r="G125" s="10" t="s">
        <v>59</v>
      </c>
      <c r="H125" s="10" t="s">
        <v>57</v>
      </c>
      <c r="I125" s="10" t="s">
        <v>58</v>
      </c>
      <c r="J125" s="10" t="s">
        <v>59</v>
      </c>
    </row>
    <row r="126" spans="1:13">
      <c r="A126" s="35" t="s">
        <v>23</v>
      </c>
      <c r="B126" s="4">
        <v>76431</v>
      </c>
      <c r="C126" s="4">
        <v>79223</v>
      </c>
      <c r="D126" s="6">
        <v>155654</v>
      </c>
      <c r="E126" s="4">
        <v>77703</v>
      </c>
      <c r="F126" s="4">
        <v>80542</v>
      </c>
      <c r="G126" s="6">
        <v>158245</v>
      </c>
      <c r="H126" s="4">
        <v>79013</v>
      </c>
      <c r="I126" s="4">
        <v>81899</v>
      </c>
      <c r="J126" s="6">
        <v>160912</v>
      </c>
    </row>
    <row r="127" spans="1:13">
      <c r="A127" s="35" t="s">
        <v>24</v>
      </c>
      <c r="B127" s="4">
        <v>61630</v>
      </c>
      <c r="C127" s="4">
        <v>65532</v>
      </c>
      <c r="D127" s="6">
        <v>127162</v>
      </c>
      <c r="E127" s="4">
        <v>62656</v>
      </c>
      <c r="F127" s="4">
        <v>66623</v>
      </c>
      <c r="G127" s="6">
        <v>129279</v>
      </c>
      <c r="H127" s="4">
        <v>63712</v>
      </c>
      <c r="I127" s="4">
        <v>67746</v>
      </c>
      <c r="J127" s="6">
        <v>131458</v>
      </c>
    </row>
    <row r="128" spans="1:13">
      <c r="A128" s="35" t="s">
        <v>25</v>
      </c>
      <c r="B128" s="4">
        <v>53143</v>
      </c>
      <c r="C128" s="4">
        <v>58341</v>
      </c>
      <c r="D128" s="6">
        <v>111484</v>
      </c>
      <c r="E128" s="4">
        <v>54027</v>
      </c>
      <c r="F128" s="4">
        <v>59313</v>
      </c>
      <c r="G128" s="6">
        <v>113340</v>
      </c>
      <c r="H128" s="4">
        <v>54938</v>
      </c>
      <c r="I128" s="4">
        <v>60312</v>
      </c>
      <c r="J128" s="6">
        <v>115250</v>
      </c>
    </row>
    <row r="129" spans="1:10">
      <c r="A129" s="35" t="s">
        <v>26</v>
      </c>
      <c r="B129" s="4">
        <v>54821</v>
      </c>
      <c r="C129" s="4">
        <v>59236</v>
      </c>
      <c r="D129" s="6">
        <v>114057</v>
      </c>
      <c r="E129" s="4">
        <v>55734</v>
      </c>
      <c r="F129" s="4">
        <v>60222</v>
      </c>
      <c r="G129" s="6">
        <v>115956</v>
      </c>
      <c r="H129" s="4">
        <v>56673</v>
      </c>
      <c r="I129" s="4">
        <v>61237</v>
      </c>
      <c r="J129" s="6">
        <v>117910</v>
      </c>
    </row>
    <row r="130" spans="1:10">
      <c r="A130" s="35" t="s">
        <v>27</v>
      </c>
      <c r="B130" s="4">
        <v>44670</v>
      </c>
      <c r="C130" s="4">
        <v>44538</v>
      </c>
      <c r="D130" s="6">
        <v>89208</v>
      </c>
      <c r="E130" s="4">
        <v>45413</v>
      </c>
      <c r="F130" s="4">
        <v>45279</v>
      </c>
      <c r="G130" s="6">
        <v>90692</v>
      </c>
      <c r="H130" s="4">
        <v>46179</v>
      </c>
      <c r="I130" s="4">
        <v>46043</v>
      </c>
      <c r="J130" s="6">
        <v>92222</v>
      </c>
    </row>
    <row r="131" spans="1:10">
      <c r="A131" s="35" t="s">
        <v>28</v>
      </c>
      <c r="B131" s="4">
        <v>35717</v>
      </c>
      <c r="C131" s="4">
        <v>31228</v>
      </c>
      <c r="D131" s="6">
        <v>66945</v>
      </c>
      <c r="E131" s="4">
        <v>36311</v>
      </c>
      <c r="F131" s="4">
        <v>31748</v>
      </c>
      <c r="G131" s="6">
        <v>68059</v>
      </c>
      <c r="H131" s="4">
        <v>36923</v>
      </c>
      <c r="I131" s="4">
        <v>32283</v>
      </c>
      <c r="J131" s="6">
        <v>69206</v>
      </c>
    </row>
    <row r="132" spans="1:10">
      <c r="A132" s="35" t="s">
        <v>29</v>
      </c>
      <c r="B132" s="4">
        <v>22659</v>
      </c>
      <c r="C132" s="4">
        <v>21460</v>
      </c>
      <c r="D132" s="6">
        <v>44119</v>
      </c>
      <c r="E132" s="4">
        <v>23036</v>
      </c>
      <c r="F132" s="4">
        <v>21817</v>
      </c>
      <c r="G132" s="6">
        <v>44853</v>
      </c>
      <c r="H132" s="4">
        <v>23424</v>
      </c>
      <c r="I132" s="4">
        <v>22185</v>
      </c>
      <c r="J132" s="6">
        <v>45609</v>
      </c>
    </row>
    <row r="133" spans="1:10">
      <c r="A133" s="35" t="s">
        <v>30</v>
      </c>
      <c r="B133" s="4">
        <v>20241</v>
      </c>
      <c r="C133" s="4">
        <v>20570</v>
      </c>
      <c r="D133" s="6">
        <v>40811</v>
      </c>
      <c r="E133" s="4">
        <v>20578</v>
      </c>
      <c r="F133" s="4">
        <v>20913</v>
      </c>
      <c r="G133" s="6">
        <v>41491</v>
      </c>
      <c r="H133" s="4">
        <v>20924</v>
      </c>
      <c r="I133" s="4">
        <v>21265</v>
      </c>
      <c r="J133" s="6">
        <v>42189</v>
      </c>
    </row>
    <row r="134" spans="1:10">
      <c r="A134" s="35" t="s">
        <v>31</v>
      </c>
      <c r="B134" s="4">
        <v>16859</v>
      </c>
      <c r="C134" s="4">
        <v>16828</v>
      </c>
      <c r="D134" s="6">
        <v>33687</v>
      </c>
      <c r="E134" s="4">
        <v>17140</v>
      </c>
      <c r="F134" s="4">
        <v>17109</v>
      </c>
      <c r="G134" s="6">
        <v>34249</v>
      </c>
      <c r="H134" s="4">
        <v>17429</v>
      </c>
      <c r="I134" s="4">
        <v>17397</v>
      </c>
      <c r="J134" s="6">
        <v>34826</v>
      </c>
    </row>
    <row r="135" spans="1:10">
      <c r="A135" s="35" t="s">
        <v>32</v>
      </c>
      <c r="B135" s="4">
        <v>16298</v>
      </c>
      <c r="C135" s="4">
        <v>15667</v>
      </c>
      <c r="D135" s="6">
        <v>31965</v>
      </c>
      <c r="E135" s="4">
        <v>16570</v>
      </c>
      <c r="F135" s="4">
        <v>15928</v>
      </c>
      <c r="G135" s="6">
        <v>32498</v>
      </c>
      <c r="H135" s="4">
        <v>16849</v>
      </c>
      <c r="I135" s="4">
        <v>16196</v>
      </c>
      <c r="J135" s="6">
        <v>33045</v>
      </c>
    </row>
    <row r="136" spans="1:10">
      <c r="A136" s="35" t="s">
        <v>33</v>
      </c>
      <c r="B136" s="4">
        <v>12500</v>
      </c>
      <c r="C136" s="4">
        <v>12248</v>
      </c>
      <c r="D136" s="6">
        <v>24748</v>
      </c>
      <c r="E136" s="4">
        <v>12709</v>
      </c>
      <c r="F136" s="4">
        <v>12452</v>
      </c>
      <c r="G136" s="6">
        <v>25161</v>
      </c>
      <c r="H136" s="4">
        <v>12923</v>
      </c>
      <c r="I136" s="4">
        <v>12662</v>
      </c>
      <c r="J136" s="6">
        <v>25585</v>
      </c>
    </row>
    <row r="137" spans="1:10">
      <c r="A137" s="35" t="s">
        <v>34</v>
      </c>
      <c r="B137" s="4">
        <v>8958</v>
      </c>
      <c r="C137" s="4">
        <v>7813</v>
      </c>
      <c r="D137" s="6">
        <v>16771</v>
      </c>
      <c r="E137" s="4">
        <v>9107</v>
      </c>
      <c r="F137" s="4">
        <v>7943</v>
      </c>
      <c r="G137" s="6">
        <v>17050</v>
      </c>
      <c r="H137" s="4">
        <v>9261</v>
      </c>
      <c r="I137" s="4">
        <v>8077</v>
      </c>
      <c r="J137" s="6">
        <v>17338</v>
      </c>
    </row>
    <row r="138" spans="1:10">
      <c r="A138" s="35" t="s">
        <v>35</v>
      </c>
      <c r="B138" s="4">
        <v>5920</v>
      </c>
      <c r="C138" s="4">
        <v>6243</v>
      </c>
      <c r="D138" s="6">
        <v>12163</v>
      </c>
      <c r="E138" s="4">
        <v>6019</v>
      </c>
      <c r="F138" s="4">
        <v>6347</v>
      </c>
      <c r="G138" s="6">
        <v>12366</v>
      </c>
      <c r="H138" s="4">
        <v>6120</v>
      </c>
      <c r="I138" s="4">
        <v>6454</v>
      </c>
      <c r="J138" s="6">
        <v>12574</v>
      </c>
    </row>
    <row r="139" spans="1:10">
      <c r="A139" s="35" t="s">
        <v>36</v>
      </c>
      <c r="B139" s="4">
        <v>4211</v>
      </c>
      <c r="C139" s="4">
        <v>3816</v>
      </c>
      <c r="D139" s="6">
        <v>8027</v>
      </c>
      <c r="E139" s="4">
        <v>4281</v>
      </c>
      <c r="F139" s="4">
        <v>3879</v>
      </c>
      <c r="G139" s="6">
        <v>8160</v>
      </c>
      <c r="H139" s="4">
        <v>4353</v>
      </c>
      <c r="I139" s="4">
        <v>3944</v>
      </c>
      <c r="J139" s="6">
        <v>8297</v>
      </c>
    </row>
    <row r="140" spans="1:10">
      <c r="A140" s="35" t="s">
        <v>37</v>
      </c>
      <c r="B140" s="4">
        <v>3522</v>
      </c>
      <c r="C140" s="4">
        <v>3843</v>
      </c>
      <c r="D140" s="6">
        <v>7365</v>
      </c>
      <c r="E140" s="4">
        <v>3580</v>
      </c>
      <c r="F140" s="4">
        <v>3907</v>
      </c>
      <c r="G140" s="6">
        <v>7487</v>
      </c>
      <c r="H140" s="4">
        <v>3640</v>
      </c>
      <c r="I140" s="4">
        <v>3973</v>
      </c>
      <c r="J140" s="6">
        <v>7613</v>
      </c>
    </row>
    <row r="141" spans="1:10">
      <c r="A141" s="35" t="s">
        <v>38</v>
      </c>
      <c r="B141" s="4">
        <v>2119</v>
      </c>
      <c r="C141" s="4">
        <v>1854</v>
      </c>
      <c r="D141" s="6">
        <v>3973</v>
      </c>
      <c r="E141" s="4">
        <v>2154</v>
      </c>
      <c r="F141" s="4">
        <v>1885</v>
      </c>
      <c r="G141" s="6">
        <v>4039</v>
      </c>
      <c r="H141" s="4">
        <v>2191</v>
      </c>
      <c r="I141" s="4">
        <v>1917</v>
      </c>
      <c r="J141" s="6">
        <v>4108</v>
      </c>
    </row>
    <row r="142" spans="1:10">
      <c r="A142" s="35" t="s">
        <v>39</v>
      </c>
      <c r="B142" s="4">
        <v>2445</v>
      </c>
      <c r="C142" s="4">
        <v>2546</v>
      </c>
      <c r="D142" s="6">
        <v>4991</v>
      </c>
      <c r="E142" s="4">
        <v>2486</v>
      </c>
      <c r="F142" s="4">
        <v>2589</v>
      </c>
      <c r="G142" s="6">
        <v>5075</v>
      </c>
      <c r="H142" s="4">
        <v>2528</v>
      </c>
      <c r="I142" s="4">
        <v>2632</v>
      </c>
      <c r="J142" s="6">
        <v>5160</v>
      </c>
    </row>
    <row r="143" spans="1:10">
      <c r="A143" s="3" t="s">
        <v>20</v>
      </c>
      <c r="B143" s="4">
        <v>442144</v>
      </c>
      <c r="C143" s="39">
        <v>450986</v>
      </c>
      <c r="D143" s="6">
        <v>893130</v>
      </c>
      <c r="E143" s="4">
        <v>449504</v>
      </c>
      <c r="F143" s="39">
        <v>458496</v>
      </c>
      <c r="G143" s="6">
        <v>908000</v>
      </c>
      <c r="H143" s="4">
        <v>457080</v>
      </c>
      <c r="I143" s="39">
        <v>466222</v>
      </c>
      <c r="J143" s="6">
        <v>923302</v>
      </c>
    </row>
    <row r="144" spans="1:10" ht="16.5">
      <c r="A144" s="40"/>
      <c r="B144" s="30"/>
      <c r="C144" s="30"/>
      <c r="D144" s="30"/>
      <c r="E144" s="30"/>
      <c r="F144" s="30"/>
      <c r="G144" s="30"/>
      <c r="H144" s="30"/>
      <c r="I144" s="30"/>
      <c r="J144" s="30"/>
    </row>
  </sheetData>
  <mergeCells count="29">
    <mergeCell ref="K3:M3"/>
    <mergeCell ref="B24:D24"/>
    <mergeCell ref="E24:G24"/>
    <mergeCell ref="A3:A4"/>
    <mergeCell ref="B3:D3"/>
    <mergeCell ref="E3:G3"/>
    <mergeCell ref="H3:J3"/>
    <mergeCell ref="A24:A25"/>
    <mergeCell ref="K74:M74"/>
    <mergeCell ref="B103:D103"/>
    <mergeCell ref="E103:G103"/>
    <mergeCell ref="A53:A54"/>
    <mergeCell ref="H24:J24"/>
    <mergeCell ref="K24:M24"/>
    <mergeCell ref="B53:D53"/>
    <mergeCell ref="A74:A75"/>
    <mergeCell ref="E53:G53"/>
    <mergeCell ref="H53:J53"/>
    <mergeCell ref="K53:M53"/>
    <mergeCell ref="A103:A104"/>
    <mergeCell ref="B74:D74"/>
    <mergeCell ref="E74:G74"/>
    <mergeCell ref="H74:J74"/>
    <mergeCell ref="A124:A125"/>
    <mergeCell ref="H103:J103"/>
    <mergeCell ref="K103:M103"/>
    <mergeCell ref="B124:D124"/>
    <mergeCell ref="E124:G124"/>
    <mergeCell ref="H124:J124"/>
  </mergeCells>
  <pageMargins left="0.70866141732283472" right="0.70866141732283472" top="0.74803149606299213" bottom="0.74803149606299213" header="0.31496062992125984" footer="0.31496062992125984"/>
  <pageSetup paperSize="9" firstPageNumber="11" orientation="portrait" useFirstPageNumber="1" horizontalDpi="1200" verticalDpi="1200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5"/>
  <sheetViews>
    <sheetView topLeftCell="A135" workbookViewId="0">
      <selection activeCell="B146" sqref="A146:XFD165"/>
    </sheetView>
  </sheetViews>
  <sheetFormatPr baseColWidth="10" defaultRowHeight="15"/>
  <cols>
    <col min="1" max="1" width="7" customWidth="1"/>
    <col min="2" max="2" width="6.5703125" customWidth="1"/>
    <col min="3" max="3" width="6.28515625" customWidth="1"/>
    <col min="4" max="5" width="5.85546875" customWidth="1"/>
    <col min="6" max="6" width="6.42578125" customWidth="1"/>
    <col min="7" max="8" width="5.85546875" customWidth="1"/>
    <col min="9" max="9" width="6.28515625" customWidth="1"/>
    <col min="10" max="11" width="5.85546875" customWidth="1"/>
    <col min="12" max="12" width="6.42578125" customWidth="1"/>
    <col min="13" max="13" width="5.85546875" customWidth="1"/>
  </cols>
  <sheetData>
    <row r="1" spans="1:13" ht="16.5">
      <c r="A1" s="31" t="s">
        <v>42</v>
      </c>
      <c r="B1" s="32"/>
      <c r="C1" s="31"/>
      <c r="D1" s="31"/>
      <c r="E1" s="33"/>
      <c r="F1" s="33"/>
      <c r="G1" s="33"/>
      <c r="H1" s="33"/>
      <c r="I1" s="33"/>
      <c r="J1" s="33"/>
      <c r="K1" s="41"/>
    </row>
    <row r="2" spans="1:13">
      <c r="A2" s="26"/>
      <c r="B2" s="26"/>
      <c r="C2" s="26"/>
      <c r="D2" s="26"/>
      <c r="E2" s="27"/>
      <c r="F2" s="27"/>
      <c r="G2" s="27"/>
      <c r="H2" s="27"/>
      <c r="I2" s="27"/>
      <c r="J2" s="27"/>
    </row>
    <row r="3" spans="1:13">
      <c r="A3" s="111" t="s">
        <v>21</v>
      </c>
      <c r="B3" s="104">
        <v>2008</v>
      </c>
      <c r="C3" s="104"/>
      <c r="D3" s="104"/>
      <c r="E3" s="108">
        <v>2009</v>
      </c>
      <c r="F3" s="108"/>
      <c r="G3" s="108"/>
      <c r="H3" s="108">
        <v>2010</v>
      </c>
      <c r="I3" s="108"/>
      <c r="J3" s="108"/>
      <c r="K3" s="104">
        <v>2011</v>
      </c>
      <c r="L3" s="104"/>
      <c r="M3" s="104"/>
    </row>
    <row r="4" spans="1:13">
      <c r="A4" s="111"/>
      <c r="B4" s="87" t="s">
        <v>57</v>
      </c>
      <c r="C4" s="87" t="s">
        <v>58</v>
      </c>
      <c r="D4" s="87" t="s">
        <v>59</v>
      </c>
      <c r="E4" s="87" t="s">
        <v>57</v>
      </c>
      <c r="F4" s="87" t="s">
        <v>58</v>
      </c>
      <c r="G4" s="87" t="s">
        <v>59</v>
      </c>
      <c r="H4" s="87" t="s">
        <v>57</v>
      </c>
      <c r="I4" s="87" t="s">
        <v>58</v>
      </c>
      <c r="J4" s="87" t="s">
        <v>59</v>
      </c>
      <c r="K4" s="10" t="s">
        <v>57</v>
      </c>
      <c r="L4" s="10" t="s">
        <v>58</v>
      </c>
      <c r="M4" s="10" t="s">
        <v>59</v>
      </c>
    </row>
    <row r="5" spans="1:13">
      <c r="A5" s="34" t="s">
        <v>23</v>
      </c>
      <c r="B5" s="4">
        <v>47804</v>
      </c>
      <c r="C5" s="4">
        <v>49248</v>
      </c>
      <c r="D5" s="4">
        <v>97051</v>
      </c>
      <c r="E5" s="4">
        <v>49047</v>
      </c>
      <c r="F5" s="4">
        <v>50528</v>
      </c>
      <c r="G5" s="6">
        <v>99575</v>
      </c>
      <c r="H5" s="4">
        <v>50381</v>
      </c>
      <c r="I5" s="4">
        <v>51902</v>
      </c>
      <c r="J5" s="6">
        <v>102283</v>
      </c>
      <c r="K5" s="4">
        <v>51802</v>
      </c>
      <c r="L5" s="4">
        <v>53367</v>
      </c>
      <c r="M5" s="6">
        <v>105169</v>
      </c>
    </row>
    <row r="6" spans="1:13">
      <c r="A6" s="34" t="s">
        <v>24</v>
      </c>
      <c r="B6" s="4">
        <v>42198</v>
      </c>
      <c r="C6" s="4">
        <v>43194</v>
      </c>
      <c r="D6" s="4">
        <v>85391</v>
      </c>
      <c r="E6" s="4">
        <v>43295</v>
      </c>
      <c r="F6" s="4">
        <v>44317</v>
      </c>
      <c r="G6" s="6">
        <v>87612</v>
      </c>
      <c r="H6" s="4">
        <v>44472</v>
      </c>
      <c r="I6" s="4">
        <v>45522</v>
      </c>
      <c r="J6" s="6">
        <v>89994</v>
      </c>
      <c r="K6" s="4">
        <v>45727</v>
      </c>
      <c r="L6" s="4">
        <v>46807</v>
      </c>
      <c r="M6" s="6">
        <v>92534</v>
      </c>
    </row>
    <row r="7" spans="1:13">
      <c r="A7" s="35" t="s">
        <v>25</v>
      </c>
      <c r="B7" s="4">
        <v>36036</v>
      </c>
      <c r="C7" s="4">
        <v>37763</v>
      </c>
      <c r="D7" s="4">
        <v>73800</v>
      </c>
      <c r="E7" s="4">
        <v>36973</v>
      </c>
      <c r="F7" s="4">
        <v>38745</v>
      </c>
      <c r="G7" s="6">
        <v>75718</v>
      </c>
      <c r="H7" s="4">
        <v>37978</v>
      </c>
      <c r="I7" s="4">
        <v>39798</v>
      </c>
      <c r="J7" s="6">
        <v>77776</v>
      </c>
      <c r="K7" s="4">
        <v>39050</v>
      </c>
      <c r="L7" s="4">
        <v>40922</v>
      </c>
      <c r="M7" s="6">
        <v>79972</v>
      </c>
    </row>
    <row r="8" spans="1:13">
      <c r="A8" s="35" t="s">
        <v>26</v>
      </c>
      <c r="B8" s="4">
        <v>36206</v>
      </c>
      <c r="C8" s="4">
        <v>37092</v>
      </c>
      <c r="D8" s="4">
        <v>73298</v>
      </c>
      <c r="E8" s="4">
        <v>37147</v>
      </c>
      <c r="F8" s="4">
        <v>38056</v>
      </c>
      <c r="G8" s="6">
        <v>75203</v>
      </c>
      <c r="H8" s="4">
        <v>38157</v>
      </c>
      <c r="I8" s="4">
        <v>39091</v>
      </c>
      <c r="J8" s="6">
        <v>77248</v>
      </c>
      <c r="K8" s="4">
        <v>39234</v>
      </c>
      <c r="L8" s="4">
        <v>40194</v>
      </c>
      <c r="M8" s="6">
        <v>79428</v>
      </c>
    </row>
    <row r="9" spans="1:13">
      <c r="A9" s="35" t="s">
        <v>27</v>
      </c>
      <c r="B9" s="4">
        <v>26124</v>
      </c>
      <c r="C9" s="4">
        <v>28620</v>
      </c>
      <c r="D9" s="4">
        <v>54747</v>
      </c>
      <c r="E9" s="4">
        <v>26803</v>
      </c>
      <c r="F9" s="4">
        <v>29364</v>
      </c>
      <c r="G9" s="6">
        <v>56167</v>
      </c>
      <c r="H9" s="4">
        <v>27532</v>
      </c>
      <c r="I9" s="4">
        <v>30163</v>
      </c>
      <c r="J9" s="6">
        <v>57695</v>
      </c>
      <c r="K9" s="4">
        <v>28309</v>
      </c>
      <c r="L9" s="4">
        <v>31014</v>
      </c>
      <c r="M9" s="6">
        <v>59323</v>
      </c>
    </row>
    <row r="10" spans="1:13">
      <c r="A10" s="35" t="s">
        <v>28</v>
      </c>
      <c r="B10" s="4">
        <v>19010</v>
      </c>
      <c r="C10" s="4">
        <v>20738</v>
      </c>
      <c r="D10" s="4">
        <v>39751</v>
      </c>
      <c r="E10" s="4">
        <v>19504</v>
      </c>
      <c r="F10" s="4">
        <v>21277</v>
      </c>
      <c r="G10" s="6">
        <v>40781</v>
      </c>
      <c r="H10" s="4">
        <v>20035</v>
      </c>
      <c r="I10" s="4">
        <v>21856</v>
      </c>
      <c r="J10" s="6">
        <v>41891</v>
      </c>
      <c r="K10" s="4">
        <v>20600</v>
      </c>
      <c r="L10" s="4">
        <v>22473</v>
      </c>
      <c r="M10" s="6">
        <v>43073</v>
      </c>
    </row>
    <row r="11" spans="1:13">
      <c r="A11" s="35" t="s">
        <v>29</v>
      </c>
      <c r="B11" s="4">
        <v>13624</v>
      </c>
      <c r="C11" s="4">
        <v>14507</v>
      </c>
      <c r="D11" s="4">
        <v>28132</v>
      </c>
      <c r="E11" s="4">
        <v>13978</v>
      </c>
      <c r="F11" s="4">
        <v>14884</v>
      </c>
      <c r="G11" s="6">
        <v>28862</v>
      </c>
      <c r="H11" s="4">
        <v>14358</v>
      </c>
      <c r="I11" s="4">
        <v>15289</v>
      </c>
      <c r="J11" s="6">
        <v>29647</v>
      </c>
      <c r="K11" s="4">
        <v>14764</v>
      </c>
      <c r="L11" s="4">
        <v>15720</v>
      </c>
      <c r="M11" s="6">
        <v>30484</v>
      </c>
    </row>
    <row r="12" spans="1:13">
      <c r="A12" s="35" t="s">
        <v>30</v>
      </c>
      <c r="B12" s="4">
        <v>13416</v>
      </c>
      <c r="C12" s="4">
        <v>14052</v>
      </c>
      <c r="D12" s="4">
        <v>27469</v>
      </c>
      <c r="E12" s="4">
        <v>13765</v>
      </c>
      <c r="F12" s="4">
        <v>14417</v>
      </c>
      <c r="G12" s="6">
        <v>28182</v>
      </c>
      <c r="H12" s="4">
        <v>14139</v>
      </c>
      <c r="I12" s="4">
        <v>14809</v>
      </c>
      <c r="J12" s="6">
        <v>28948</v>
      </c>
      <c r="K12" s="4">
        <v>14538</v>
      </c>
      <c r="L12" s="4">
        <v>15227</v>
      </c>
      <c r="M12" s="6">
        <v>29765</v>
      </c>
    </row>
    <row r="13" spans="1:13">
      <c r="A13" s="35" t="s">
        <v>31</v>
      </c>
      <c r="B13" s="4">
        <v>10906</v>
      </c>
      <c r="C13" s="4">
        <v>11104</v>
      </c>
      <c r="D13" s="4">
        <v>22009</v>
      </c>
      <c r="E13" s="4">
        <v>11189</v>
      </c>
      <c r="F13" s="4">
        <v>11393</v>
      </c>
      <c r="G13" s="6">
        <v>22582</v>
      </c>
      <c r="H13" s="4">
        <v>11494</v>
      </c>
      <c r="I13" s="4">
        <v>11702</v>
      </c>
      <c r="J13" s="6">
        <v>23196</v>
      </c>
      <c r="K13" s="4">
        <v>11818</v>
      </c>
      <c r="L13" s="4">
        <v>12033</v>
      </c>
      <c r="M13" s="6">
        <v>23851</v>
      </c>
    </row>
    <row r="14" spans="1:13">
      <c r="A14" s="35" t="s">
        <v>32</v>
      </c>
      <c r="B14" s="4">
        <v>10599</v>
      </c>
      <c r="C14" s="4">
        <v>9457</v>
      </c>
      <c r="D14" s="4">
        <v>20053</v>
      </c>
      <c r="E14" s="4">
        <v>10874</v>
      </c>
      <c r="F14" s="4">
        <v>9703</v>
      </c>
      <c r="G14" s="6">
        <v>20577</v>
      </c>
      <c r="H14" s="4">
        <v>11170</v>
      </c>
      <c r="I14" s="4">
        <v>9967</v>
      </c>
      <c r="J14" s="6">
        <v>21137</v>
      </c>
      <c r="K14" s="4">
        <v>11486</v>
      </c>
      <c r="L14" s="4">
        <v>10248</v>
      </c>
      <c r="M14" s="6">
        <v>21734</v>
      </c>
    </row>
    <row r="15" spans="1:13">
      <c r="A15" s="35" t="s">
        <v>33</v>
      </c>
      <c r="B15" s="4">
        <v>7950</v>
      </c>
      <c r="C15" s="4">
        <v>7744</v>
      </c>
      <c r="D15" s="4">
        <v>15693</v>
      </c>
      <c r="E15" s="4">
        <v>8157</v>
      </c>
      <c r="F15" s="4">
        <v>7945</v>
      </c>
      <c r="G15" s="6">
        <v>16102</v>
      </c>
      <c r="H15" s="4">
        <v>8378</v>
      </c>
      <c r="I15" s="4">
        <v>8161</v>
      </c>
      <c r="J15" s="6">
        <v>16539</v>
      </c>
      <c r="K15" s="4">
        <v>8615</v>
      </c>
      <c r="L15" s="4">
        <v>8392</v>
      </c>
      <c r="M15" s="6">
        <v>17007</v>
      </c>
    </row>
    <row r="16" spans="1:13">
      <c r="A16" s="35" t="s">
        <v>34</v>
      </c>
      <c r="B16" s="4">
        <v>5066</v>
      </c>
      <c r="C16" s="4">
        <v>4532</v>
      </c>
      <c r="D16" s="4">
        <v>9596</v>
      </c>
      <c r="E16" s="4">
        <v>5198</v>
      </c>
      <c r="F16" s="4">
        <v>4650</v>
      </c>
      <c r="G16" s="6">
        <v>9848</v>
      </c>
      <c r="H16" s="4">
        <v>5339</v>
      </c>
      <c r="I16" s="4">
        <v>4776</v>
      </c>
      <c r="J16" s="6">
        <v>10115</v>
      </c>
      <c r="K16" s="4">
        <v>5490</v>
      </c>
      <c r="L16" s="4">
        <v>4911</v>
      </c>
      <c r="M16" s="6">
        <v>10401</v>
      </c>
    </row>
    <row r="17" spans="1:13">
      <c r="A17" s="35" t="s">
        <v>35</v>
      </c>
      <c r="B17" s="4">
        <v>4126</v>
      </c>
      <c r="C17" s="4">
        <v>4334</v>
      </c>
      <c r="D17" s="4">
        <v>8460</v>
      </c>
      <c r="E17" s="4">
        <v>4233</v>
      </c>
      <c r="F17" s="4">
        <v>4447</v>
      </c>
      <c r="G17" s="6">
        <v>8680</v>
      </c>
      <c r="H17" s="4">
        <v>4348</v>
      </c>
      <c r="I17" s="4">
        <v>4568</v>
      </c>
      <c r="J17" s="6">
        <v>8916</v>
      </c>
      <c r="K17" s="4">
        <v>4471</v>
      </c>
      <c r="L17" s="4">
        <v>4696</v>
      </c>
      <c r="M17" s="6">
        <v>9167</v>
      </c>
    </row>
    <row r="18" spans="1:13">
      <c r="A18" s="35" t="s">
        <v>36</v>
      </c>
      <c r="B18" s="4">
        <v>2792</v>
      </c>
      <c r="C18" s="4">
        <v>2826</v>
      </c>
      <c r="D18" s="4">
        <v>5618</v>
      </c>
      <c r="E18" s="4">
        <v>2865</v>
      </c>
      <c r="F18" s="4">
        <v>2899</v>
      </c>
      <c r="G18" s="6">
        <v>5764</v>
      </c>
      <c r="H18" s="4">
        <v>2942</v>
      </c>
      <c r="I18" s="4">
        <v>2978</v>
      </c>
      <c r="J18" s="6">
        <v>5920</v>
      </c>
      <c r="K18" s="4">
        <v>3026</v>
      </c>
      <c r="L18" s="4">
        <v>3062</v>
      </c>
      <c r="M18" s="6">
        <v>6088</v>
      </c>
    </row>
    <row r="19" spans="1:13">
      <c r="A19" s="35" t="s">
        <v>37</v>
      </c>
      <c r="B19" s="4">
        <v>2494</v>
      </c>
      <c r="C19" s="4">
        <v>2627</v>
      </c>
      <c r="D19" s="4">
        <v>5122</v>
      </c>
      <c r="E19" s="4">
        <v>2559</v>
      </c>
      <c r="F19" s="4">
        <v>2695</v>
      </c>
      <c r="G19" s="6">
        <v>5254</v>
      </c>
      <c r="H19" s="4">
        <v>2628</v>
      </c>
      <c r="I19" s="4">
        <v>2769</v>
      </c>
      <c r="J19" s="6">
        <v>5397</v>
      </c>
      <c r="K19" s="4">
        <v>2703</v>
      </c>
      <c r="L19" s="4">
        <v>2847</v>
      </c>
      <c r="M19" s="6">
        <v>5550</v>
      </c>
    </row>
    <row r="20" spans="1:13">
      <c r="A20" s="35" t="s">
        <v>38</v>
      </c>
      <c r="B20" s="4">
        <v>1586</v>
      </c>
      <c r="C20" s="4">
        <v>1417</v>
      </c>
      <c r="D20" s="4">
        <v>3003</v>
      </c>
      <c r="E20" s="4">
        <v>1627</v>
      </c>
      <c r="F20" s="4">
        <v>1454</v>
      </c>
      <c r="G20" s="6">
        <v>3081</v>
      </c>
      <c r="H20" s="4">
        <v>1671</v>
      </c>
      <c r="I20" s="4">
        <v>1493</v>
      </c>
      <c r="J20" s="6">
        <v>3164</v>
      </c>
      <c r="K20" s="4">
        <v>1719</v>
      </c>
      <c r="L20" s="4">
        <v>1536</v>
      </c>
      <c r="M20" s="6">
        <v>3255</v>
      </c>
    </row>
    <row r="21" spans="1:13">
      <c r="A21" s="34" t="s">
        <v>39</v>
      </c>
      <c r="B21" s="4">
        <v>2426</v>
      </c>
      <c r="C21" s="4">
        <v>2394</v>
      </c>
      <c r="D21" s="4">
        <v>4820</v>
      </c>
      <c r="E21" s="4">
        <v>2489</v>
      </c>
      <c r="F21" s="4">
        <v>2456</v>
      </c>
      <c r="G21" s="6">
        <v>4945</v>
      </c>
      <c r="H21" s="4">
        <v>2557</v>
      </c>
      <c r="I21" s="4">
        <v>2523</v>
      </c>
      <c r="J21" s="6">
        <v>5080</v>
      </c>
      <c r="K21" s="4">
        <v>2629</v>
      </c>
      <c r="L21" s="4">
        <v>2594</v>
      </c>
      <c r="M21" s="6">
        <v>5223</v>
      </c>
    </row>
    <row r="22" spans="1:13">
      <c r="A22" s="36" t="s">
        <v>20</v>
      </c>
      <c r="B22" s="37">
        <v>282363</v>
      </c>
      <c r="C22" s="37">
        <v>291649</v>
      </c>
      <c r="D22" s="38">
        <v>574013</v>
      </c>
      <c r="E22" s="4">
        <v>289703</v>
      </c>
      <c r="F22" s="39">
        <v>299230</v>
      </c>
      <c r="G22" s="6">
        <v>588933</v>
      </c>
      <c r="H22" s="4">
        <v>297579</v>
      </c>
      <c r="I22" s="39">
        <v>307367</v>
      </c>
      <c r="J22" s="6">
        <v>604946</v>
      </c>
      <c r="K22" s="4">
        <v>305981</v>
      </c>
      <c r="L22" s="39">
        <v>316043</v>
      </c>
      <c r="M22" s="6">
        <v>622024</v>
      </c>
    </row>
    <row r="23" spans="1:13" ht="16.5">
      <c r="A23" s="42"/>
      <c r="B23" s="30"/>
      <c r="C23" s="30"/>
      <c r="D23" s="30"/>
      <c r="E23" s="30"/>
      <c r="F23" s="30"/>
      <c r="G23" s="30"/>
      <c r="H23" s="30"/>
      <c r="I23" s="30"/>
      <c r="J23" s="30"/>
    </row>
    <row r="24" spans="1:13">
      <c r="A24" s="111" t="s">
        <v>21</v>
      </c>
      <c r="B24" s="113">
        <v>2012</v>
      </c>
      <c r="C24" s="114"/>
      <c r="D24" s="115"/>
      <c r="E24" s="108">
        <v>2013</v>
      </c>
      <c r="F24" s="108"/>
      <c r="G24" s="108"/>
      <c r="H24" s="104">
        <v>2014</v>
      </c>
      <c r="I24" s="104"/>
      <c r="J24" s="104"/>
      <c r="K24" s="108">
        <v>2015</v>
      </c>
      <c r="L24" s="108"/>
      <c r="M24" s="108"/>
    </row>
    <row r="25" spans="1:13">
      <c r="A25" s="111"/>
      <c r="B25" s="10" t="s">
        <v>57</v>
      </c>
      <c r="C25" s="10" t="s">
        <v>58</v>
      </c>
      <c r="D25" s="10" t="s">
        <v>59</v>
      </c>
      <c r="E25" s="10" t="s">
        <v>57</v>
      </c>
      <c r="F25" s="10" t="s">
        <v>58</v>
      </c>
      <c r="G25" s="10" t="s">
        <v>59</v>
      </c>
      <c r="H25" s="10" t="s">
        <v>57</v>
      </c>
      <c r="I25" s="10" t="s">
        <v>58</v>
      </c>
      <c r="J25" s="10" t="s">
        <v>59</v>
      </c>
      <c r="K25" s="10" t="s">
        <v>57</v>
      </c>
      <c r="L25" s="10" t="s">
        <v>58</v>
      </c>
      <c r="M25" s="10" t="s">
        <v>59</v>
      </c>
    </row>
    <row r="26" spans="1:13">
      <c r="A26" s="35" t="s">
        <v>23</v>
      </c>
      <c r="B26" s="4">
        <v>53311</v>
      </c>
      <c r="C26" s="4">
        <v>54921</v>
      </c>
      <c r="D26" s="6">
        <v>108232</v>
      </c>
      <c r="E26" s="4">
        <v>54902</v>
      </c>
      <c r="F26" s="4">
        <v>56560</v>
      </c>
      <c r="G26" s="6">
        <v>111462</v>
      </c>
      <c r="H26" s="4">
        <v>56570</v>
      </c>
      <c r="I26" s="4">
        <v>58279</v>
      </c>
      <c r="J26" s="6">
        <v>114849</v>
      </c>
      <c r="K26" s="4">
        <v>58312</v>
      </c>
      <c r="L26" s="4">
        <v>60073</v>
      </c>
      <c r="M26" s="6">
        <v>118385</v>
      </c>
    </row>
    <row r="27" spans="1:13">
      <c r="A27" s="35" t="s">
        <v>24</v>
      </c>
      <c r="B27" s="4">
        <v>47059</v>
      </c>
      <c r="C27" s="4">
        <v>48170</v>
      </c>
      <c r="D27" s="6">
        <v>95229</v>
      </c>
      <c r="E27" s="4">
        <v>48463</v>
      </c>
      <c r="F27" s="4">
        <v>49607</v>
      </c>
      <c r="G27" s="6">
        <v>98070</v>
      </c>
      <c r="H27" s="4">
        <v>49936</v>
      </c>
      <c r="I27" s="4">
        <v>51115</v>
      </c>
      <c r="J27" s="6">
        <v>101051</v>
      </c>
      <c r="K27" s="4">
        <v>51474</v>
      </c>
      <c r="L27" s="4">
        <v>52688</v>
      </c>
      <c r="M27" s="6">
        <v>104162</v>
      </c>
    </row>
    <row r="28" spans="1:13">
      <c r="A28" s="35" t="s">
        <v>25</v>
      </c>
      <c r="B28" s="4">
        <v>40187</v>
      </c>
      <c r="C28" s="4">
        <v>42113</v>
      </c>
      <c r="D28" s="6">
        <v>82300</v>
      </c>
      <c r="E28" s="4">
        <v>41386</v>
      </c>
      <c r="F28" s="4">
        <v>43370</v>
      </c>
      <c r="G28" s="6">
        <v>84756</v>
      </c>
      <c r="H28" s="4">
        <v>42644</v>
      </c>
      <c r="I28" s="4">
        <v>44688</v>
      </c>
      <c r="J28" s="6">
        <v>87332</v>
      </c>
      <c r="K28" s="4">
        <v>43957</v>
      </c>
      <c r="L28" s="4">
        <v>46064</v>
      </c>
      <c r="M28" s="6">
        <v>90021</v>
      </c>
    </row>
    <row r="29" spans="1:13">
      <c r="A29" s="35" t="s">
        <v>26</v>
      </c>
      <c r="B29" s="4">
        <v>40377</v>
      </c>
      <c r="C29" s="4">
        <v>41365</v>
      </c>
      <c r="D29" s="6">
        <v>81742</v>
      </c>
      <c r="E29" s="4">
        <v>41582</v>
      </c>
      <c r="F29" s="4">
        <v>42599</v>
      </c>
      <c r="G29" s="6">
        <v>84181</v>
      </c>
      <c r="H29" s="4">
        <v>42845</v>
      </c>
      <c r="I29" s="4">
        <v>43894</v>
      </c>
      <c r="J29" s="6">
        <v>86739</v>
      </c>
      <c r="K29" s="4">
        <v>44164</v>
      </c>
      <c r="L29" s="4">
        <v>45245</v>
      </c>
      <c r="M29" s="6">
        <v>89409</v>
      </c>
    </row>
    <row r="30" spans="1:13">
      <c r="A30" s="35" t="s">
        <v>27</v>
      </c>
      <c r="B30" s="4">
        <v>29133</v>
      </c>
      <c r="C30" s="4">
        <v>31917</v>
      </c>
      <c r="D30" s="6">
        <v>61050</v>
      </c>
      <c r="E30" s="4">
        <v>30003</v>
      </c>
      <c r="F30" s="4">
        <v>32869</v>
      </c>
      <c r="G30" s="6">
        <v>62872</v>
      </c>
      <c r="H30" s="4">
        <v>30915</v>
      </c>
      <c r="I30" s="4">
        <v>33868</v>
      </c>
      <c r="J30" s="6">
        <v>64783</v>
      </c>
      <c r="K30" s="4">
        <v>31866</v>
      </c>
      <c r="L30" s="4">
        <v>34911</v>
      </c>
      <c r="M30" s="6">
        <v>66777</v>
      </c>
    </row>
    <row r="31" spans="1:13">
      <c r="A31" s="35" t="s">
        <v>28</v>
      </c>
      <c r="B31" s="4">
        <v>21200</v>
      </c>
      <c r="C31" s="4">
        <v>23127</v>
      </c>
      <c r="D31" s="6">
        <v>44327</v>
      </c>
      <c r="E31" s="4">
        <v>21833</v>
      </c>
      <c r="F31" s="4">
        <v>23817</v>
      </c>
      <c r="G31" s="6">
        <v>45650</v>
      </c>
      <c r="H31" s="4">
        <v>22496</v>
      </c>
      <c r="I31" s="4">
        <v>24541</v>
      </c>
      <c r="J31" s="6">
        <v>47037</v>
      </c>
      <c r="K31" s="4">
        <v>23189</v>
      </c>
      <c r="L31" s="4">
        <v>25296</v>
      </c>
      <c r="M31" s="6">
        <v>48485</v>
      </c>
    </row>
    <row r="32" spans="1:13">
      <c r="A32" s="35" t="s">
        <v>29</v>
      </c>
      <c r="B32" s="4">
        <v>15193</v>
      </c>
      <c r="C32" s="4">
        <v>16178</v>
      </c>
      <c r="D32" s="6">
        <v>31371</v>
      </c>
      <c r="E32" s="4">
        <v>15647</v>
      </c>
      <c r="F32" s="4">
        <v>16661</v>
      </c>
      <c r="G32" s="6">
        <v>32308</v>
      </c>
      <c r="H32" s="4">
        <v>16122</v>
      </c>
      <c r="I32" s="4">
        <v>17167</v>
      </c>
      <c r="J32" s="6">
        <v>33289</v>
      </c>
      <c r="K32" s="4">
        <v>16619</v>
      </c>
      <c r="L32" s="4">
        <v>17696</v>
      </c>
      <c r="M32" s="6">
        <v>34315</v>
      </c>
    </row>
    <row r="33" spans="1:13">
      <c r="A33" s="35" t="s">
        <v>30</v>
      </c>
      <c r="B33" s="4">
        <v>14961</v>
      </c>
      <c r="C33" s="4">
        <v>15671</v>
      </c>
      <c r="D33" s="6">
        <v>30632</v>
      </c>
      <c r="E33" s="4">
        <v>15408</v>
      </c>
      <c r="F33" s="4">
        <v>16138</v>
      </c>
      <c r="G33" s="6">
        <v>31546</v>
      </c>
      <c r="H33" s="4">
        <v>15876</v>
      </c>
      <c r="I33" s="4">
        <v>16629</v>
      </c>
      <c r="J33" s="6">
        <v>32505</v>
      </c>
      <c r="K33" s="4">
        <v>16365</v>
      </c>
      <c r="L33" s="4">
        <v>17141</v>
      </c>
      <c r="M33" s="6">
        <v>33506</v>
      </c>
    </row>
    <row r="34" spans="1:13">
      <c r="A34" s="35" t="s">
        <v>31</v>
      </c>
      <c r="B34" s="4">
        <v>12162</v>
      </c>
      <c r="C34" s="4">
        <v>12383</v>
      </c>
      <c r="D34" s="6">
        <v>24545</v>
      </c>
      <c r="E34" s="4">
        <v>12525</v>
      </c>
      <c r="F34" s="4">
        <v>12753</v>
      </c>
      <c r="G34" s="6">
        <v>25278</v>
      </c>
      <c r="H34" s="4">
        <v>12906</v>
      </c>
      <c r="I34" s="4">
        <v>13140</v>
      </c>
      <c r="J34" s="6">
        <v>26046</v>
      </c>
      <c r="K34" s="4">
        <v>13303</v>
      </c>
      <c r="L34" s="4">
        <v>13545</v>
      </c>
      <c r="M34" s="6">
        <v>26848</v>
      </c>
    </row>
    <row r="35" spans="1:13">
      <c r="A35" s="35" t="s">
        <v>32</v>
      </c>
      <c r="B35" s="4">
        <v>11820</v>
      </c>
      <c r="C35" s="4">
        <v>10546</v>
      </c>
      <c r="D35" s="6">
        <v>22366</v>
      </c>
      <c r="E35" s="4">
        <v>12173</v>
      </c>
      <c r="F35" s="4">
        <v>10861</v>
      </c>
      <c r="G35" s="6">
        <v>23034</v>
      </c>
      <c r="H35" s="4">
        <v>12543</v>
      </c>
      <c r="I35" s="4">
        <v>11191</v>
      </c>
      <c r="J35" s="6">
        <v>23734</v>
      </c>
      <c r="K35" s="4">
        <v>12929</v>
      </c>
      <c r="L35" s="4">
        <v>11536</v>
      </c>
      <c r="M35" s="6">
        <v>24465</v>
      </c>
    </row>
    <row r="36" spans="1:13">
      <c r="A36" s="35" t="s">
        <v>33</v>
      </c>
      <c r="B36" s="4">
        <v>8866</v>
      </c>
      <c r="C36" s="4">
        <v>8636</v>
      </c>
      <c r="D36" s="6">
        <v>17502</v>
      </c>
      <c r="E36" s="4">
        <v>9130</v>
      </c>
      <c r="F36" s="4">
        <v>8894</v>
      </c>
      <c r="G36" s="6">
        <v>18024</v>
      </c>
      <c r="H36" s="4">
        <v>9408</v>
      </c>
      <c r="I36" s="4">
        <v>9164</v>
      </c>
      <c r="J36" s="6">
        <v>18572</v>
      </c>
      <c r="K36" s="4">
        <v>9697</v>
      </c>
      <c r="L36" s="4">
        <v>9446</v>
      </c>
      <c r="M36" s="6">
        <v>19143</v>
      </c>
    </row>
    <row r="37" spans="1:13">
      <c r="A37" s="35" t="s">
        <v>34</v>
      </c>
      <c r="B37" s="4">
        <v>5650</v>
      </c>
      <c r="C37" s="4">
        <v>5054</v>
      </c>
      <c r="D37" s="6">
        <v>10704</v>
      </c>
      <c r="E37" s="4">
        <v>5818</v>
      </c>
      <c r="F37" s="4">
        <v>5205</v>
      </c>
      <c r="G37" s="6">
        <v>11023</v>
      </c>
      <c r="H37" s="4">
        <v>5995</v>
      </c>
      <c r="I37" s="4">
        <v>5363</v>
      </c>
      <c r="J37" s="6">
        <v>11358</v>
      </c>
      <c r="K37" s="4">
        <v>6180</v>
      </c>
      <c r="L37" s="4">
        <v>5528</v>
      </c>
      <c r="M37" s="6">
        <v>11708</v>
      </c>
    </row>
    <row r="38" spans="1:13">
      <c r="A38" s="35" t="s">
        <v>35</v>
      </c>
      <c r="B38" s="4">
        <v>4601</v>
      </c>
      <c r="C38" s="4">
        <v>4833</v>
      </c>
      <c r="D38" s="6">
        <v>9434</v>
      </c>
      <c r="E38" s="4">
        <v>4739</v>
      </c>
      <c r="F38" s="4">
        <v>4977</v>
      </c>
      <c r="G38" s="6">
        <v>9716</v>
      </c>
      <c r="H38" s="4">
        <v>4883</v>
      </c>
      <c r="I38" s="4">
        <v>5129</v>
      </c>
      <c r="J38" s="6">
        <v>10012</v>
      </c>
      <c r="K38" s="4">
        <v>5033</v>
      </c>
      <c r="L38" s="4">
        <v>5287</v>
      </c>
      <c r="M38" s="6">
        <v>10320</v>
      </c>
    </row>
    <row r="39" spans="1:13">
      <c r="A39" s="35" t="s">
        <v>36</v>
      </c>
      <c r="B39" s="4">
        <v>3114</v>
      </c>
      <c r="C39" s="4">
        <v>3152</v>
      </c>
      <c r="D39" s="6">
        <v>6266</v>
      </c>
      <c r="E39" s="4">
        <v>3207</v>
      </c>
      <c r="F39" s="4">
        <v>3246</v>
      </c>
      <c r="G39" s="6">
        <v>6453</v>
      </c>
      <c r="H39" s="4">
        <v>3304</v>
      </c>
      <c r="I39" s="4">
        <v>3344</v>
      </c>
      <c r="J39" s="6">
        <v>6648</v>
      </c>
      <c r="K39" s="4">
        <v>3406</v>
      </c>
      <c r="L39" s="4">
        <v>3447</v>
      </c>
      <c r="M39" s="6">
        <v>6853</v>
      </c>
    </row>
    <row r="40" spans="1:13">
      <c r="A40" s="35" t="s">
        <v>37</v>
      </c>
      <c r="B40" s="4">
        <v>2781</v>
      </c>
      <c r="C40" s="4">
        <v>2930</v>
      </c>
      <c r="D40" s="6">
        <v>5711</v>
      </c>
      <c r="E40" s="4">
        <v>2864</v>
      </c>
      <c r="F40" s="4">
        <v>3017</v>
      </c>
      <c r="G40" s="6">
        <v>5881</v>
      </c>
      <c r="H40" s="4">
        <v>2951</v>
      </c>
      <c r="I40" s="4">
        <v>3109</v>
      </c>
      <c r="J40" s="6">
        <v>6060</v>
      </c>
      <c r="K40" s="4">
        <v>3042</v>
      </c>
      <c r="L40" s="4">
        <v>3204</v>
      </c>
      <c r="M40" s="6">
        <v>6246</v>
      </c>
    </row>
    <row r="41" spans="1:13">
      <c r="A41" s="35" t="s">
        <v>38</v>
      </c>
      <c r="B41" s="4">
        <v>1769</v>
      </c>
      <c r="C41" s="4">
        <v>1580</v>
      </c>
      <c r="D41" s="6">
        <v>3349</v>
      </c>
      <c r="E41" s="4">
        <v>1821</v>
      </c>
      <c r="F41" s="4">
        <v>1627</v>
      </c>
      <c r="G41" s="6">
        <v>3448</v>
      </c>
      <c r="H41" s="4">
        <v>1877</v>
      </c>
      <c r="I41" s="4">
        <v>1677</v>
      </c>
      <c r="J41" s="6">
        <v>3554</v>
      </c>
      <c r="K41" s="4">
        <v>1935</v>
      </c>
      <c r="L41" s="4">
        <v>1728</v>
      </c>
      <c r="M41" s="6">
        <v>3663</v>
      </c>
    </row>
    <row r="42" spans="1:13">
      <c r="A42" s="35" t="s">
        <v>39</v>
      </c>
      <c r="B42" s="4">
        <v>2705</v>
      </c>
      <c r="C42" s="4">
        <v>2670</v>
      </c>
      <c r="D42" s="6">
        <v>5375</v>
      </c>
      <c r="E42" s="4">
        <v>2786</v>
      </c>
      <c r="F42" s="4">
        <v>2749</v>
      </c>
      <c r="G42" s="6">
        <v>5535</v>
      </c>
      <c r="H42" s="4">
        <v>2871</v>
      </c>
      <c r="I42" s="4">
        <v>2833</v>
      </c>
      <c r="J42" s="6">
        <v>5704</v>
      </c>
      <c r="K42" s="4">
        <v>2959</v>
      </c>
      <c r="L42" s="4">
        <v>2920</v>
      </c>
      <c r="M42" s="6">
        <v>5879</v>
      </c>
    </row>
    <row r="43" spans="1:13">
      <c r="A43" s="3" t="s">
        <v>20</v>
      </c>
      <c r="B43" s="4">
        <v>314889</v>
      </c>
      <c r="C43" s="39">
        <v>325246</v>
      </c>
      <c r="D43" s="6">
        <v>640135</v>
      </c>
      <c r="E43" s="4">
        <v>324287</v>
      </c>
      <c r="F43" s="39">
        <v>334950</v>
      </c>
      <c r="G43" s="6">
        <v>659237</v>
      </c>
      <c r="H43" s="4">
        <v>334142</v>
      </c>
      <c r="I43" s="39">
        <v>345131</v>
      </c>
      <c r="J43" s="6">
        <v>679273</v>
      </c>
      <c r="K43" s="4">
        <v>344430</v>
      </c>
      <c r="L43" s="39">
        <v>355755</v>
      </c>
      <c r="M43" s="6">
        <v>700185</v>
      </c>
    </row>
    <row r="44" spans="1:13" ht="16.5">
      <c r="A44" s="42"/>
      <c r="B44" s="30"/>
      <c r="C44" s="30"/>
      <c r="D44" s="30"/>
      <c r="E44" s="30"/>
      <c r="F44" s="30"/>
      <c r="G44" s="30"/>
      <c r="H44" s="30"/>
      <c r="I44" s="30"/>
      <c r="J44" s="30"/>
    </row>
    <row r="45" spans="1:13" ht="16.5">
      <c r="A45" s="42"/>
      <c r="B45" s="30"/>
      <c r="C45" s="30"/>
      <c r="D45" s="30"/>
      <c r="E45" s="30"/>
      <c r="F45" s="30"/>
      <c r="G45" s="30"/>
      <c r="H45" s="30"/>
      <c r="I45" s="30"/>
      <c r="J45" s="30"/>
    </row>
    <row r="46" spans="1:13" ht="16.5">
      <c r="A46" s="42"/>
      <c r="B46" s="30"/>
      <c r="C46" s="30"/>
      <c r="D46" s="30"/>
      <c r="E46" s="30"/>
      <c r="F46" s="30"/>
      <c r="G46" s="30"/>
      <c r="H46" s="30"/>
      <c r="I46" s="30"/>
      <c r="J46" s="30"/>
    </row>
    <row r="47" spans="1:13" ht="16.5">
      <c r="A47" s="42"/>
      <c r="B47" s="30"/>
      <c r="C47" s="30"/>
      <c r="D47" s="30"/>
      <c r="E47" s="30"/>
      <c r="F47" s="30"/>
      <c r="G47" s="30"/>
      <c r="H47" s="30"/>
      <c r="I47" s="30"/>
      <c r="J47" s="30"/>
    </row>
    <row r="48" spans="1:13" ht="16.5">
      <c r="A48" s="42"/>
      <c r="B48" s="30"/>
      <c r="C48" s="30"/>
      <c r="D48" s="30"/>
      <c r="E48" s="30"/>
      <c r="F48" s="30"/>
      <c r="G48" s="30"/>
      <c r="H48" s="30"/>
      <c r="I48" s="30"/>
      <c r="J48" s="30"/>
    </row>
    <row r="49" spans="1:13" ht="16.5">
      <c r="A49" s="42"/>
      <c r="B49" s="30"/>
      <c r="C49" s="30"/>
      <c r="D49" s="30"/>
      <c r="E49" s="30"/>
      <c r="F49" s="30"/>
      <c r="G49" s="30"/>
      <c r="H49" s="30"/>
      <c r="I49" s="30"/>
      <c r="J49" s="30"/>
    </row>
    <row r="50" spans="1:13" ht="16.5">
      <c r="A50" s="42"/>
      <c r="B50" s="30"/>
      <c r="C50" s="30"/>
      <c r="D50" s="30"/>
      <c r="E50" s="30"/>
      <c r="F50" s="30"/>
      <c r="G50" s="30"/>
      <c r="H50" s="30"/>
      <c r="I50" s="30"/>
      <c r="J50" s="30"/>
    </row>
    <row r="51" spans="1:13" ht="16.5">
      <c r="A51" s="31" t="s">
        <v>89</v>
      </c>
      <c r="B51" s="32"/>
      <c r="C51" s="31"/>
      <c r="D51" s="31"/>
      <c r="E51" s="33"/>
      <c r="F51" s="33"/>
      <c r="G51" s="33"/>
      <c r="H51" s="33"/>
      <c r="I51" s="33"/>
      <c r="J51" s="33"/>
      <c r="K51" s="41"/>
    </row>
    <row r="52" spans="1:13" ht="16.5">
      <c r="A52" s="42"/>
      <c r="B52" s="30"/>
      <c r="C52" s="30"/>
      <c r="D52" s="30"/>
      <c r="E52" s="30"/>
      <c r="F52" s="30"/>
      <c r="G52" s="30"/>
      <c r="H52" s="30"/>
      <c r="I52" s="30"/>
      <c r="J52" s="30"/>
    </row>
    <row r="53" spans="1:13">
      <c r="A53" s="111" t="s">
        <v>21</v>
      </c>
      <c r="B53" s="108">
        <v>2016</v>
      </c>
      <c r="C53" s="108"/>
      <c r="D53" s="108"/>
      <c r="E53" s="104">
        <v>2017</v>
      </c>
      <c r="F53" s="104"/>
      <c r="G53" s="104"/>
      <c r="H53" s="108">
        <v>2018</v>
      </c>
      <c r="I53" s="108"/>
      <c r="J53" s="108"/>
      <c r="K53" s="108">
        <v>2019</v>
      </c>
      <c r="L53" s="108"/>
      <c r="M53" s="108"/>
    </row>
    <row r="54" spans="1:13">
      <c r="A54" s="111"/>
      <c r="B54" s="10" t="s">
        <v>57</v>
      </c>
      <c r="C54" s="10" t="s">
        <v>58</v>
      </c>
      <c r="D54" s="10" t="s">
        <v>59</v>
      </c>
      <c r="E54" s="10" t="s">
        <v>57</v>
      </c>
      <c r="F54" s="10" t="s">
        <v>58</v>
      </c>
      <c r="G54" s="10" t="s">
        <v>59</v>
      </c>
      <c r="H54" s="10" t="s">
        <v>57</v>
      </c>
      <c r="I54" s="10" t="s">
        <v>58</v>
      </c>
      <c r="J54" s="10" t="s">
        <v>59</v>
      </c>
      <c r="K54" s="10" t="s">
        <v>57</v>
      </c>
      <c r="L54" s="10" t="s">
        <v>58</v>
      </c>
      <c r="M54" s="10" t="s">
        <v>59</v>
      </c>
    </row>
    <row r="55" spans="1:13">
      <c r="A55" s="35" t="s">
        <v>23</v>
      </c>
      <c r="B55" s="4">
        <v>60037</v>
      </c>
      <c r="C55" s="4">
        <v>61851</v>
      </c>
      <c r="D55" s="6">
        <v>121888</v>
      </c>
      <c r="E55" s="4">
        <v>61737</v>
      </c>
      <c r="F55" s="4">
        <v>63602</v>
      </c>
      <c r="G55" s="6">
        <v>125339</v>
      </c>
      <c r="H55" s="4">
        <v>63401</v>
      </c>
      <c r="I55" s="4">
        <v>65316</v>
      </c>
      <c r="J55" s="6">
        <v>128717</v>
      </c>
      <c r="K55" s="4">
        <v>65016</v>
      </c>
      <c r="L55" s="4">
        <v>66980</v>
      </c>
      <c r="M55" s="6">
        <v>131996</v>
      </c>
    </row>
    <row r="56" spans="1:13">
      <c r="A56" s="35" t="s">
        <v>24</v>
      </c>
      <c r="B56" s="4">
        <v>52997</v>
      </c>
      <c r="C56" s="4">
        <v>54247</v>
      </c>
      <c r="D56" s="6">
        <v>107244</v>
      </c>
      <c r="E56" s="4">
        <v>54497</v>
      </c>
      <c r="F56" s="4">
        <v>55784</v>
      </c>
      <c r="G56" s="6">
        <v>110281</v>
      </c>
      <c r="H56" s="4">
        <v>55966</v>
      </c>
      <c r="I56" s="4">
        <v>57287</v>
      </c>
      <c r="J56" s="6">
        <v>113253</v>
      </c>
      <c r="K56" s="4">
        <v>57392</v>
      </c>
      <c r="L56" s="4">
        <v>58746</v>
      </c>
      <c r="M56" s="6">
        <v>116138</v>
      </c>
    </row>
    <row r="57" spans="1:13">
      <c r="A57" s="35" t="s">
        <v>25</v>
      </c>
      <c r="B57" s="4">
        <v>45258</v>
      </c>
      <c r="C57" s="4">
        <v>47427</v>
      </c>
      <c r="D57" s="6">
        <v>92685</v>
      </c>
      <c r="E57" s="4">
        <v>46539</v>
      </c>
      <c r="F57" s="4">
        <v>48770</v>
      </c>
      <c r="G57" s="6">
        <v>95309</v>
      </c>
      <c r="H57" s="4">
        <v>47793</v>
      </c>
      <c r="I57" s="4">
        <v>50084</v>
      </c>
      <c r="J57" s="6">
        <v>97877</v>
      </c>
      <c r="K57" s="4">
        <v>49011</v>
      </c>
      <c r="L57" s="4">
        <v>51360</v>
      </c>
      <c r="M57" s="6">
        <v>100371</v>
      </c>
    </row>
    <row r="58" spans="1:13">
      <c r="A58" s="35" t="s">
        <v>26</v>
      </c>
      <c r="B58" s="4">
        <v>45471</v>
      </c>
      <c r="C58" s="4">
        <v>46584</v>
      </c>
      <c r="D58" s="6">
        <v>92055</v>
      </c>
      <c r="E58" s="4">
        <v>46759</v>
      </c>
      <c r="F58" s="4">
        <v>47903</v>
      </c>
      <c r="G58" s="6">
        <v>94662</v>
      </c>
      <c r="H58" s="4">
        <v>48019</v>
      </c>
      <c r="I58" s="4">
        <v>49194</v>
      </c>
      <c r="J58" s="6">
        <v>97213</v>
      </c>
      <c r="K58" s="4">
        <v>49242</v>
      </c>
      <c r="L58" s="4">
        <v>50447</v>
      </c>
      <c r="M58" s="6">
        <v>99689</v>
      </c>
    </row>
    <row r="59" spans="1:13">
      <c r="A59" s="35" t="s">
        <v>27</v>
      </c>
      <c r="B59" s="4">
        <v>32809</v>
      </c>
      <c r="C59" s="4">
        <v>35944</v>
      </c>
      <c r="D59" s="6">
        <v>68753</v>
      </c>
      <c r="E59" s="4">
        <v>33738</v>
      </c>
      <c r="F59" s="4">
        <v>36962</v>
      </c>
      <c r="G59" s="6">
        <v>70700</v>
      </c>
      <c r="H59" s="4">
        <v>34647</v>
      </c>
      <c r="I59" s="4">
        <v>37958</v>
      </c>
      <c r="J59" s="6">
        <v>72605</v>
      </c>
      <c r="K59" s="4">
        <v>35530</v>
      </c>
      <c r="L59" s="4">
        <v>38925</v>
      </c>
      <c r="M59" s="6">
        <v>74455</v>
      </c>
    </row>
    <row r="60" spans="1:13">
      <c r="A60" s="35" t="s">
        <v>28</v>
      </c>
      <c r="B60" s="4">
        <v>23875</v>
      </c>
      <c r="C60" s="4">
        <v>26045</v>
      </c>
      <c r="D60" s="6">
        <v>49920</v>
      </c>
      <c r="E60" s="4">
        <v>24551</v>
      </c>
      <c r="F60" s="4">
        <v>26782</v>
      </c>
      <c r="G60" s="6">
        <v>51333</v>
      </c>
      <c r="H60" s="4">
        <v>25212</v>
      </c>
      <c r="I60" s="4">
        <v>27504</v>
      </c>
      <c r="J60" s="6">
        <v>52716</v>
      </c>
      <c r="K60" s="4">
        <v>25855</v>
      </c>
      <c r="L60" s="4">
        <v>28205</v>
      </c>
      <c r="M60" s="6">
        <v>54060</v>
      </c>
    </row>
    <row r="61" spans="1:13">
      <c r="A61" s="35" t="s">
        <v>29</v>
      </c>
      <c r="B61" s="4">
        <v>17110</v>
      </c>
      <c r="C61" s="4">
        <v>18219</v>
      </c>
      <c r="D61" s="6">
        <v>35329</v>
      </c>
      <c r="E61" s="4">
        <v>17595</v>
      </c>
      <c r="F61" s="4">
        <v>18735</v>
      </c>
      <c r="G61" s="6">
        <v>36330</v>
      </c>
      <c r="H61" s="4">
        <v>18069</v>
      </c>
      <c r="I61" s="4">
        <v>19240</v>
      </c>
      <c r="J61" s="6">
        <v>37309</v>
      </c>
      <c r="K61" s="4">
        <v>18529</v>
      </c>
      <c r="L61" s="4">
        <v>19730</v>
      </c>
      <c r="M61" s="6">
        <v>38259</v>
      </c>
    </row>
    <row r="62" spans="1:13">
      <c r="A62" s="35" t="s">
        <v>30</v>
      </c>
      <c r="B62" s="4">
        <v>16849</v>
      </c>
      <c r="C62" s="4">
        <v>17648</v>
      </c>
      <c r="D62" s="6">
        <v>34497</v>
      </c>
      <c r="E62" s="4">
        <v>17326</v>
      </c>
      <c r="F62" s="4">
        <v>18148</v>
      </c>
      <c r="G62" s="6">
        <v>35474</v>
      </c>
      <c r="H62" s="4">
        <v>17793</v>
      </c>
      <c r="I62" s="4">
        <v>18637</v>
      </c>
      <c r="J62" s="6">
        <v>36430</v>
      </c>
      <c r="K62" s="4">
        <v>18247</v>
      </c>
      <c r="L62" s="4">
        <v>19112</v>
      </c>
      <c r="M62" s="6">
        <v>37359</v>
      </c>
    </row>
    <row r="63" spans="1:13">
      <c r="A63" s="35" t="s">
        <v>31</v>
      </c>
      <c r="B63" s="4">
        <v>13697</v>
      </c>
      <c r="C63" s="4">
        <v>13946</v>
      </c>
      <c r="D63" s="6">
        <v>27643</v>
      </c>
      <c r="E63" s="4">
        <v>14085</v>
      </c>
      <c r="F63" s="4">
        <v>14340</v>
      </c>
      <c r="G63" s="6">
        <v>28425</v>
      </c>
      <c r="H63" s="4">
        <v>14464</v>
      </c>
      <c r="I63" s="4">
        <v>14727</v>
      </c>
      <c r="J63" s="6">
        <v>29191</v>
      </c>
      <c r="K63" s="4">
        <v>14833</v>
      </c>
      <c r="L63" s="4">
        <v>15102</v>
      </c>
      <c r="M63" s="6">
        <v>29935</v>
      </c>
    </row>
    <row r="64" spans="1:13">
      <c r="A64" s="35" t="s">
        <v>32</v>
      </c>
      <c r="B64" s="4">
        <v>13311</v>
      </c>
      <c r="C64" s="4">
        <v>11877</v>
      </c>
      <c r="D64" s="6">
        <v>25188</v>
      </c>
      <c r="E64" s="4">
        <v>13688</v>
      </c>
      <c r="F64" s="4">
        <v>12213</v>
      </c>
      <c r="G64" s="6">
        <v>25901</v>
      </c>
      <c r="H64" s="4">
        <v>14057</v>
      </c>
      <c r="I64" s="4">
        <v>12542</v>
      </c>
      <c r="J64" s="6">
        <v>26599</v>
      </c>
      <c r="K64" s="4">
        <v>14415</v>
      </c>
      <c r="L64" s="4">
        <v>12862</v>
      </c>
      <c r="M64" s="6">
        <v>27277</v>
      </c>
    </row>
    <row r="65" spans="1:13">
      <c r="A65" s="35" t="s">
        <v>33</v>
      </c>
      <c r="B65" s="4">
        <v>9984</v>
      </c>
      <c r="C65" s="4">
        <v>9726</v>
      </c>
      <c r="D65" s="6">
        <v>19710</v>
      </c>
      <c r="E65" s="4">
        <v>10267</v>
      </c>
      <c r="F65" s="4">
        <v>10001</v>
      </c>
      <c r="G65" s="6">
        <v>20268</v>
      </c>
      <c r="H65" s="4">
        <v>10544</v>
      </c>
      <c r="I65" s="4">
        <v>10271</v>
      </c>
      <c r="J65" s="6">
        <v>20815</v>
      </c>
      <c r="K65" s="4">
        <v>10812</v>
      </c>
      <c r="L65" s="4">
        <v>10532</v>
      </c>
      <c r="M65" s="6">
        <v>21344</v>
      </c>
    </row>
    <row r="66" spans="1:13">
      <c r="A66" s="35" t="s">
        <v>34</v>
      </c>
      <c r="B66" s="4">
        <v>6362</v>
      </c>
      <c r="C66" s="4">
        <v>5692</v>
      </c>
      <c r="D66" s="6">
        <v>12054</v>
      </c>
      <c r="E66" s="4">
        <v>6543</v>
      </c>
      <c r="F66" s="4">
        <v>5853</v>
      </c>
      <c r="G66" s="6">
        <v>12396</v>
      </c>
      <c r="H66" s="4">
        <v>6719</v>
      </c>
      <c r="I66" s="4">
        <v>6011</v>
      </c>
      <c r="J66" s="6">
        <v>12730</v>
      </c>
      <c r="K66" s="4">
        <v>6890</v>
      </c>
      <c r="L66" s="4">
        <v>6164</v>
      </c>
      <c r="M66" s="6">
        <v>13054</v>
      </c>
    </row>
    <row r="67" spans="1:13">
      <c r="A67" s="35" t="s">
        <v>35</v>
      </c>
      <c r="B67" s="4">
        <v>5182</v>
      </c>
      <c r="C67" s="4">
        <v>5443</v>
      </c>
      <c r="D67" s="6">
        <v>10625</v>
      </c>
      <c r="E67" s="4">
        <v>5329</v>
      </c>
      <c r="F67" s="4">
        <v>5597</v>
      </c>
      <c r="G67" s="6">
        <v>10926</v>
      </c>
      <c r="H67" s="4">
        <v>5472</v>
      </c>
      <c r="I67" s="4">
        <v>5748</v>
      </c>
      <c r="J67" s="6">
        <v>11220</v>
      </c>
      <c r="K67" s="4">
        <v>5612</v>
      </c>
      <c r="L67" s="4">
        <v>5894</v>
      </c>
      <c r="M67" s="6">
        <v>11506</v>
      </c>
    </row>
    <row r="68" spans="1:13">
      <c r="A68" s="35" t="s">
        <v>36</v>
      </c>
      <c r="B68" s="4">
        <v>3506</v>
      </c>
      <c r="C68" s="4">
        <v>3549</v>
      </c>
      <c r="D68" s="6">
        <v>7055</v>
      </c>
      <c r="E68" s="4">
        <v>3606</v>
      </c>
      <c r="F68" s="4">
        <v>3650</v>
      </c>
      <c r="G68" s="6">
        <v>7256</v>
      </c>
      <c r="H68" s="4">
        <v>3703</v>
      </c>
      <c r="I68" s="4">
        <v>3748</v>
      </c>
      <c r="J68" s="6">
        <v>7451</v>
      </c>
      <c r="K68" s="4">
        <v>3797</v>
      </c>
      <c r="L68" s="4">
        <v>3844</v>
      </c>
      <c r="M68" s="6">
        <v>7641</v>
      </c>
    </row>
    <row r="69" spans="1:13">
      <c r="A69" s="35" t="s">
        <v>37</v>
      </c>
      <c r="B69" s="4">
        <v>3132</v>
      </c>
      <c r="C69" s="4">
        <v>3299</v>
      </c>
      <c r="D69" s="6">
        <v>6431</v>
      </c>
      <c r="E69" s="4">
        <v>3221</v>
      </c>
      <c r="F69" s="4">
        <v>3393</v>
      </c>
      <c r="G69" s="6">
        <v>6614</v>
      </c>
      <c r="H69" s="4">
        <v>3308</v>
      </c>
      <c r="I69" s="4">
        <v>3484</v>
      </c>
      <c r="J69" s="6">
        <v>6792</v>
      </c>
      <c r="K69" s="4">
        <v>3392</v>
      </c>
      <c r="L69" s="4">
        <v>3573</v>
      </c>
      <c r="M69" s="6">
        <v>6965</v>
      </c>
    </row>
    <row r="70" spans="1:13">
      <c r="A70" s="35" t="s">
        <v>38</v>
      </c>
      <c r="B70" s="4">
        <v>1992</v>
      </c>
      <c r="C70" s="4">
        <v>1780</v>
      </c>
      <c r="D70" s="6">
        <v>3772</v>
      </c>
      <c r="E70" s="4">
        <v>2048</v>
      </c>
      <c r="F70" s="4">
        <v>1830</v>
      </c>
      <c r="G70" s="6">
        <v>3878</v>
      </c>
      <c r="H70" s="4">
        <v>2103</v>
      </c>
      <c r="I70" s="4">
        <v>1879</v>
      </c>
      <c r="J70" s="6">
        <v>3982</v>
      </c>
      <c r="K70" s="4">
        <v>2157</v>
      </c>
      <c r="L70" s="4">
        <v>1927</v>
      </c>
      <c r="M70" s="6">
        <v>4084</v>
      </c>
    </row>
    <row r="71" spans="1:13">
      <c r="A71" s="35" t="s">
        <v>39</v>
      </c>
      <c r="B71" s="4">
        <v>3047</v>
      </c>
      <c r="C71" s="4">
        <v>3007</v>
      </c>
      <c r="D71" s="6">
        <v>6054</v>
      </c>
      <c r="E71" s="4">
        <v>3133</v>
      </c>
      <c r="F71" s="4">
        <v>3092</v>
      </c>
      <c r="G71" s="6">
        <v>6225</v>
      </c>
      <c r="H71" s="4">
        <v>3218</v>
      </c>
      <c r="I71" s="4">
        <v>3175</v>
      </c>
      <c r="J71" s="6">
        <v>6393</v>
      </c>
      <c r="K71" s="4">
        <v>3299</v>
      </c>
      <c r="L71" s="4">
        <v>3256</v>
      </c>
      <c r="M71" s="6">
        <v>6555</v>
      </c>
    </row>
    <row r="72" spans="1:13">
      <c r="A72" s="3" t="s">
        <v>20</v>
      </c>
      <c r="B72" s="4">
        <v>354619</v>
      </c>
      <c r="C72" s="39">
        <v>366284</v>
      </c>
      <c r="D72" s="6">
        <v>720903</v>
      </c>
      <c r="E72" s="4">
        <v>364662</v>
      </c>
      <c r="F72" s="39">
        <v>376655</v>
      </c>
      <c r="G72" s="6">
        <v>741317</v>
      </c>
      <c r="H72" s="4">
        <v>374488</v>
      </c>
      <c r="I72" s="39">
        <v>386805</v>
      </c>
      <c r="J72" s="6">
        <v>761293</v>
      </c>
      <c r="K72" s="4">
        <v>384029</v>
      </c>
      <c r="L72" s="39">
        <v>396659</v>
      </c>
      <c r="M72" s="6">
        <v>780688</v>
      </c>
    </row>
    <row r="73" spans="1:13" ht="16.5">
      <c r="A73" s="42"/>
      <c r="B73" s="30"/>
      <c r="C73" s="30"/>
      <c r="D73" s="30"/>
      <c r="E73" s="30"/>
      <c r="F73" s="30"/>
      <c r="G73" s="30"/>
      <c r="H73" s="30"/>
      <c r="I73" s="30"/>
      <c r="J73" s="30"/>
    </row>
    <row r="74" spans="1:13">
      <c r="A74" s="111" t="s">
        <v>21</v>
      </c>
      <c r="B74" s="104">
        <v>2020</v>
      </c>
      <c r="C74" s="104"/>
      <c r="D74" s="104"/>
      <c r="E74" s="108">
        <v>2021</v>
      </c>
      <c r="F74" s="108"/>
      <c r="G74" s="108"/>
      <c r="H74" s="108">
        <v>2022</v>
      </c>
      <c r="I74" s="108"/>
      <c r="J74" s="108"/>
      <c r="K74" s="104">
        <v>2023</v>
      </c>
      <c r="L74" s="104"/>
      <c r="M74" s="104"/>
    </row>
    <row r="75" spans="1:13">
      <c r="A75" s="111"/>
      <c r="B75" s="10" t="s">
        <v>57</v>
      </c>
      <c r="C75" s="10" t="s">
        <v>58</v>
      </c>
      <c r="D75" s="10" t="s">
        <v>59</v>
      </c>
      <c r="E75" s="10" t="s">
        <v>57</v>
      </c>
      <c r="F75" s="10" t="s">
        <v>58</v>
      </c>
      <c r="G75" s="10" t="s">
        <v>59</v>
      </c>
      <c r="H75" s="10" t="s">
        <v>57</v>
      </c>
      <c r="I75" s="10" t="s">
        <v>58</v>
      </c>
      <c r="J75" s="10" t="s">
        <v>59</v>
      </c>
      <c r="K75" s="10" t="s">
        <v>57</v>
      </c>
      <c r="L75" s="10" t="s">
        <v>58</v>
      </c>
      <c r="M75" s="10" t="s">
        <v>59</v>
      </c>
    </row>
    <row r="76" spans="1:13">
      <c r="A76" s="35" t="s">
        <v>23</v>
      </c>
      <c r="B76" s="4">
        <v>66573</v>
      </c>
      <c r="C76" s="4">
        <v>68584</v>
      </c>
      <c r="D76" s="6">
        <v>135157</v>
      </c>
      <c r="E76" s="4">
        <v>68061</v>
      </c>
      <c r="F76" s="4">
        <v>70117</v>
      </c>
      <c r="G76" s="6">
        <v>138178</v>
      </c>
      <c r="H76" s="4">
        <v>69470</v>
      </c>
      <c r="I76" s="4">
        <v>71569</v>
      </c>
      <c r="J76" s="6">
        <v>141039</v>
      </c>
      <c r="K76" s="4">
        <v>70794</v>
      </c>
      <c r="L76" s="4">
        <v>72932</v>
      </c>
      <c r="M76" s="6">
        <v>143726</v>
      </c>
    </row>
    <row r="77" spans="1:13">
      <c r="A77" s="35" t="s">
        <v>24</v>
      </c>
      <c r="B77" s="4">
        <v>58766</v>
      </c>
      <c r="C77" s="4">
        <v>60153</v>
      </c>
      <c r="D77" s="6">
        <v>118919</v>
      </c>
      <c r="E77" s="4">
        <v>60079</v>
      </c>
      <c r="F77" s="4">
        <v>61497</v>
      </c>
      <c r="G77" s="6">
        <v>121576</v>
      </c>
      <c r="H77" s="4">
        <v>61324</v>
      </c>
      <c r="I77" s="4">
        <v>62771</v>
      </c>
      <c r="J77" s="6">
        <v>124095</v>
      </c>
      <c r="K77" s="4">
        <v>62492</v>
      </c>
      <c r="L77" s="4">
        <v>63967</v>
      </c>
      <c r="M77" s="6">
        <v>126459</v>
      </c>
    </row>
    <row r="78" spans="1:13">
      <c r="A78" s="35" t="s">
        <v>25</v>
      </c>
      <c r="B78" s="4">
        <v>50185</v>
      </c>
      <c r="C78" s="4">
        <v>52590</v>
      </c>
      <c r="D78" s="6">
        <v>102775</v>
      </c>
      <c r="E78" s="4">
        <v>51306</v>
      </c>
      <c r="F78" s="4">
        <v>53765</v>
      </c>
      <c r="G78" s="6">
        <v>105071</v>
      </c>
      <c r="H78" s="4">
        <v>52369</v>
      </c>
      <c r="I78" s="4">
        <v>54879</v>
      </c>
      <c r="J78" s="6">
        <v>107248</v>
      </c>
      <c r="K78" s="4">
        <v>53366</v>
      </c>
      <c r="L78" s="4">
        <v>55924</v>
      </c>
      <c r="M78" s="6">
        <v>109290</v>
      </c>
    </row>
    <row r="79" spans="1:13">
      <c r="A79" s="35" t="s">
        <v>26</v>
      </c>
      <c r="B79" s="4">
        <v>50421</v>
      </c>
      <c r="C79" s="4">
        <v>51655</v>
      </c>
      <c r="D79" s="6">
        <v>102076</v>
      </c>
      <c r="E79" s="4">
        <v>51548</v>
      </c>
      <c r="F79" s="4">
        <v>52810</v>
      </c>
      <c r="G79" s="6">
        <v>104358</v>
      </c>
      <c r="H79" s="4">
        <v>52616</v>
      </c>
      <c r="I79" s="4">
        <v>53903</v>
      </c>
      <c r="J79" s="6">
        <v>106519</v>
      </c>
      <c r="K79" s="4">
        <v>53618</v>
      </c>
      <c r="L79" s="4">
        <v>54930</v>
      </c>
      <c r="M79" s="6">
        <v>108548</v>
      </c>
    </row>
    <row r="80" spans="1:13">
      <c r="A80" s="35" t="s">
        <v>27</v>
      </c>
      <c r="B80" s="4">
        <v>36381</v>
      </c>
      <c r="C80" s="4">
        <v>39857</v>
      </c>
      <c r="D80" s="6">
        <v>76238</v>
      </c>
      <c r="E80" s="4">
        <v>37194</v>
      </c>
      <c r="F80" s="4">
        <v>40748</v>
      </c>
      <c r="G80" s="6">
        <v>77942</v>
      </c>
      <c r="H80" s="4">
        <v>37964</v>
      </c>
      <c r="I80" s="4">
        <v>41592</v>
      </c>
      <c r="J80" s="6">
        <v>79556</v>
      </c>
      <c r="K80" s="4">
        <v>38688</v>
      </c>
      <c r="L80" s="4">
        <v>42384</v>
      </c>
      <c r="M80" s="6">
        <v>81072</v>
      </c>
    </row>
    <row r="81" spans="1:13">
      <c r="A81" s="35" t="s">
        <v>28</v>
      </c>
      <c r="B81" s="4">
        <v>26474</v>
      </c>
      <c r="C81" s="4">
        <v>28880</v>
      </c>
      <c r="D81" s="6">
        <v>55354</v>
      </c>
      <c r="E81" s="4">
        <v>27065</v>
      </c>
      <c r="F81" s="4">
        <v>29526</v>
      </c>
      <c r="G81" s="6">
        <v>56591</v>
      </c>
      <c r="H81" s="4">
        <v>27626</v>
      </c>
      <c r="I81" s="4">
        <v>30137</v>
      </c>
      <c r="J81" s="6">
        <v>57763</v>
      </c>
      <c r="K81" s="4">
        <v>28152</v>
      </c>
      <c r="L81" s="4">
        <v>30711</v>
      </c>
      <c r="M81" s="6">
        <v>58863</v>
      </c>
    </row>
    <row r="82" spans="1:13">
      <c r="A82" s="35" t="s">
        <v>29</v>
      </c>
      <c r="B82" s="4">
        <v>18973</v>
      </c>
      <c r="C82" s="4">
        <v>20203</v>
      </c>
      <c r="D82" s="6">
        <v>39176</v>
      </c>
      <c r="E82" s="4">
        <v>19397</v>
      </c>
      <c r="F82" s="4">
        <v>20654</v>
      </c>
      <c r="G82" s="6">
        <v>40051</v>
      </c>
      <c r="H82" s="4">
        <v>19799</v>
      </c>
      <c r="I82" s="4">
        <v>21082</v>
      </c>
      <c r="J82" s="6">
        <v>40881</v>
      </c>
      <c r="K82" s="4">
        <v>20176</v>
      </c>
      <c r="L82" s="4">
        <v>21484</v>
      </c>
      <c r="M82" s="6">
        <v>41660</v>
      </c>
    </row>
    <row r="83" spans="1:13">
      <c r="A83" s="35" t="s">
        <v>30</v>
      </c>
      <c r="B83" s="4">
        <v>18683</v>
      </c>
      <c r="C83" s="4">
        <v>19569</v>
      </c>
      <c r="D83" s="6">
        <v>38252</v>
      </c>
      <c r="E83" s="4">
        <v>19101</v>
      </c>
      <c r="F83" s="4">
        <v>20006</v>
      </c>
      <c r="G83" s="6">
        <v>39107</v>
      </c>
      <c r="H83" s="4">
        <v>19497</v>
      </c>
      <c r="I83" s="4">
        <v>20421</v>
      </c>
      <c r="J83" s="6">
        <v>39918</v>
      </c>
      <c r="K83" s="4">
        <v>19868</v>
      </c>
      <c r="L83" s="4">
        <v>20810</v>
      </c>
      <c r="M83" s="6">
        <v>40678</v>
      </c>
    </row>
    <row r="84" spans="1:13">
      <c r="A84" s="35" t="s">
        <v>31</v>
      </c>
      <c r="B84" s="4">
        <v>15188</v>
      </c>
      <c r="C84" s="4">
        <v>15464</v>
      </c>
      <c r="D84" s="6">
        <v>30652</v>
      </c>
      <c r="E84" s="4">
        <v>15527</v>
      </c>
      <c r="F84" s="4">
        <v>15809</v>
      </c>
      <c r="G84" s="6">
        <v>31336</v>
      </c>
      <c r="H84" s="4">
        <v>15849</v>
      </c>
      <c r="I84" s="4">
        <v>16137</v>
      </c>
      <c r="J84" s="6">
        <v>31986</v>
      </c>
      <c r="K84" s="4">
        <v>16151</v>
      </c>
      <c r="L84" s="4">
        <v>16444</v>
      </c>
      <c r="M84" s="6">
        <v>32595</v>
      </c>
    </row>
    <row r="85" spans="1:13">
      <c r="A85" s="35" t="s">
        <v>32</v>
      </c>
      <c r="B85" s="4">
        <v>14760</v>
      </c>
      <c r="C85" s="4">
        <v>13170</v>
      </c>
      <c r="D85" s="6">
        <v>27930</v>
      </c>
      <c r="E85" s="4">
        <v>15090</v>
      </c>
      <c r="F85" s="4">
        <v>13464</v>
      </c>
      <c r="G85" s="6">
        <v>28554</v>
      </c>
      <c r="H85" s="4">
        <v>15403</v>
      </c>
      <c r="I85" s="4">
        <v>13743</v>
      </c>
      <c r="J85" s="6">
        <v>29146</v>
      </c>
      <c r="K85" s="4">
        <v>15696</v>
      </c>
      <c r="L85" s="4">
        <v>14005</v>
      </c>
      <c r="M85" s="6">
        <v>29701</v>
      </c>
    </row>
    <row r="86" spans="1:13">
      <c r="A86" s="35" t="s">
        <v>33</v>
      </c>
      <c r="B86" s="4">
        <v>11071</v>
      </c>
      <c r="C86" s="4">
        <v>10784</v>
      </c>
      <c r="D86" s="6">
        <v>21855</v>
      </c>
      <c r="E86" s="4">
        <v>11319</v>
      </c>
      <c r="F86" s="4">
        <v>11025</v>
      </c>
      <c r="G86" s="6">
        <v>22344</v>
      </c>
      <c r="H86" s="4">
        <v>11553</v>
      </c>
      <c r="I86" s="4">
        <v>11254</v>
      </c>
      <c r="J86" s="6">
        <v>22807</v>
      </c>
      <c r="K86" s="4">
        <v>11773</v>
      </c>
      <c r="L86" s="4">
        <v>11468</v>
      </c>
      <c r="M86" s="6">
        <v>23241</v>
      </c>
    </row>
    <row r="87" spans="1:13">
      <c r="A87" s="35" t="s">
        <v>34</v>
      </c>
      <c r="B87" s="4">
        <v>7055</v>
      </c>
      <c r="C87" s="4">
        <v>6311</v>
      </c>
      <c r="D87" s="6">
        <v>13366</v>
      </c>
      <c r="E87" s="4">
        <v>7213</v>
      </c>
      <c r="F87" s="4">
        <v>6452</v>
      </c>
      <c r="G87" s="6">
        <v>13665</v>
      </c>
      <c r="H87" s="4">
        <v>7362</v>
      </c>
      <c r="I87" s="4">
        <v>6586</v>
      </c>
      <c r="J87" s="6">
        <v>13948</v>
      </c>
      <c r="K87" s="4">
        <v>7502</v>
      </c>
      <c r="L87" s="4">
        <v>6712</v>
      </c>
      <c r="M87" s="6">
        <v>14214</v>
      </c>
    </row>
    <row r="88" spans="1:13">
      <c r="A88" s="35" t="s">
        <v>35</v>
      </c>
      <c r="B88" s="4">
        <v>5746</v>
      </c>
      <c r="C88" s="4">
        <v>6036</v>
      </c>
      <c r="D88" s="6">
        <v>11782</v>
      </c>
      <c r="E88" s="4">
        <v>5874</v>
      </c>
      <c r="F88" s="4">
        <v>6171</v>
      </c>
      <c r="G88" s="6">
        <v>12045</v>
      </c>
      <c r="H88" s="4">
        <v>5996</v>
      </c>
      <c r="I88" s="4">
        <v>6298</v>
      </c>
      <c r="J88" s="6">
        <v>12294</v>
      </c>
      <c r="K88" s="4">
        <v>6110</v>
      </c>
      <c r="L88" s="4">
        <v>6418</v>
      </c>
      <c r="M88" s="6">
        <v>12528</v>
      </c>
    </row>
    <row r="89" spans="1:13">
      <c r="A89" s="35" t="s">
        <v>36</v>
      </c>
      <c r="B89" s="4">
        <v>3888</v>
      </c>
      <c r="C89" s="4">
        <v>3936</v>
      </c>
      <c r="D89" s="6">
        <v>7824</v>
      </c>
      <c r="E89" s="4">
        <v>3975</v>
      </c>
      <c r="F89" s="4">
        <v>4024</v>
      </c>
      <c r="G89" s="6">
        <v>7999</v>
      </c>
      <c r="H89" s="4">
        <v>4057</v>
      </c>
      <c r="I89" s="4">
        <v>4107</v>
      </c>
      <c r="J89" s="6">
        <v>8164</v>
      </c>
      <c r="K89" s="4">
        <v>4135</v>
      </c>
      <c r="L89" s="4">
        <v>4185</v>
      </c>
      <c r="M89" s="6">
        <v>8320</v>
      </c>
    </row>
    <row r="90" spans="1:13">
      <c r="A90" s="35" t="s">
        <v>37</v>
      </c>
      <c r="B90" s="4">
        <v>3473</v>
      </c>
      <c r="C90" s="4">
        <v>3658</v>
      </c>
      <c r="D90" s="6">
        <v>7131</v>
      </c>
      <c r="E90" s="4">
        <v>3551</v>
      </c>
      <c r="F90" s="4">
        <v>3740</v>
      </c>
      <c r="G90" s="6">
        <v>7291</v>
      </c>
      <c r="H90" s="4">
        <v>3624</v>
      </c>
      <c r="I90" s="4">
        <v>3818</v>
      </c>
      <c r="J90" s="6">
        <v>7442</v>
      </c>
      <c r="K90" s="4">
        <v>3693</v>
      </c>
      <c r="L90" s="4">
        <v>3890</v>
      </c>
      <c r="M90" s="6">
        <v>7583</v>
      </c>
    </row>
    <row r="91" spans="1:13">
      <c r="A91" s="35" t="s">
        <v>38</v>
      </c>
      <c r="B91" s="4">
        <v>2209</v>
      </c>
      <c r="C91" s="4">
        <v>1973</v>
      </c>
      <c r="D91" s="6">
        <v>4182</v>
      </c>
      <c r="E91" s="4">
        <v>2258</v>
      </c>
      <c r="F91" s="4">
        <v>2017</v>
      </c>
      <c r="G91" s="6">
        <v>4275</v>
      </c>
      <c r="H91" s="4">
        <v>2305</v>
      </c>
      <c r="I91" s="4">
        <v>2059</v>
      </c>
      <c r="J91" s="6">
        <v>4364</v>
      </c>
      <c r="K91" s="4">
        <v>2349</v>
      </c>
      <c r="L91" s="4">
        <v>2098</v>
      </c>
      <c r="M91" s="6">
        <v>4447</v>
      </c>
    </row>
    <row r="92" spans="1:13">
      <c r="A92" s="35" t="s">
        <v>39</v>
      </c>
      <c r="B92" s="4">
        <v>3379</v>
      </c>
      <c r="C92" s="4">
        <v>3334</v>
      </c>
      <c r="D92" s="6">
        <v>6713</v>
      </c>
      <c r="E92" s="4">
        <v>3454</v>
      </c>
      <c r="F92" s="4">
        <v>3408</v>
      </c>
      <c r="G92" s="6">
        <v>6862</v>
      </c>
      <c r="H92" s="4">
        <v>3526</v>
      </c>
      <c r="I92" s="4">
        <v>3479</v>
      </c>
      <c r="J92" s="6">
        <v>7005</v>
      </c>
      <c r="K92" s="4">
        <v>3593</v>
      </c>
      <c r="L92" s="4">
        <v>3545</v>
      </c>
      <c r="M92" s="6">
        <v>7138</v>
      </c>
    </row>
    <row r="93" spans="1:13">
      <c r="A93" s="3" t="s">
        <v>20</v>
      </c>
      <c r="B93" s="4">
        <v>393225</v>
      </c>
      <c r="C93" s="39">
        <v>406157</v>
      </c>
      <c r="D93" s="6">
        <v>799382</v>
      </c>
      <c r="E93" s="4">
        <v>402012</v>
      </c>
      <c r="F93" s="39">
        <v>415233</v>
      </c>
      <c r="G93" s="6">
        <v>817245</v>
      </c>
      <c r="H93" s="4">
        <v>410340</v>
      </c>
      <c r="I93" s="39">
        <v>423835</v>
      </c>
      <c r="J93" s="6">
        <v>834175</v>
      </c>
      <c r="K93" s="4">
        <v>418156</v>
      </c>
      <c r="L93" s="39">
        <v>431907</v>
      </c>
      <c r="M93" s="6">
        <v>850063</v>
      </c>
    </row>
    <row r="94" spans="1:13" ht="16.5">
      <c r="A94" s="42"/>
      <c r="B94" s="30"/>
      <c r="C94" s="30"/>
      <c r="D94" s="30"/>
      <c r="E94" s="30"/>
      <c r="F94" s="30"/>
      <c r="G94" s="30"/>
      <c r="H94" s="30"/>
      <c r="I94" s="30"/>
      <c r="J94" s="30"/>
    </row>
    <row r="95" spans="1:13" ht="16.5">
      <c r="A95" s="42"/>
      <c r="B95" s="30"/>
      <c r="C95" s="30"/>
      <c r="D95" s="30"/>
      <c r="E95" s="30"/>
      <c r="F95" s="30"/>
      <c r="G95" s="30"/>
      <c r="H95" s="30"/>
      <c r="I95" s="30"/>
      <c r="J95" s="30"/>
    </row>
    <row r="96" spans="1:13" ht="16.5">
      <c r="A96" s="42"/>
      <c r="B96" s="30"/>
      <c r="C96" s="30"/>
      <c r="D96" s="30"/>
      <c r="E96" s="30"/>
      <c r="F96" s="30"/>
      <c r="G96" s="30"/>
      <c r="H96" s="30"/>
      <c r="I96" s="30"/>
      <c r="J96" s="30"/>
    </row>
    <row r="97" spans="1:13" ht="16.5">
      <c r="A97" s="42"/>
      <c r="B97" s="30"/>
      <c r="C97" s="30"/>
      <c r="D97" s="30"/>
      <c r="E97" s="30"/>
      <c r="F97" s="30"/>
      <c r="G97" s="30"/>
      <c r="H97" s="30"/>
      <c r="I97" s="30"/>
      <c r="J97" s="30"/>
    </row>
    <row r="98" spans="1:13" ht="16.5">
      <c r="A98" s="42"/>
      <c r="B98" s="30"/>
      <c r="C98" s="30"/>
      <c r="D98" s="30"/>
      <c r="E98" s="30"/>
      <c r="F98" s="30"/>
      <c r="G98" s="30"/>
      <c r="H98" s="30"/>
      <c r="I98" s="30"/>
      <c r="J98" s="30"/>
    </row>
    <row r="99" spans="1:13" ht="16.5">
      <c r="A99" s="42"/>
      <c r="B99" s="30"/>
      <c r="C99" s="30"/>
      <c r="D99" s="30"/>
      <c r="E99" s="30"/>
      <c r="F99" s="30"/>
      <c r="G99" s="30"/>
      <c r="H99" s="30"/>
      <c r="I99" s="30"/>
      <c r="J99" s="30"/>
    </row>
    <row r="100" spans="1:13" ht="16.5">
      <c r="A100" s="42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3" ht="16.5">
      <c r="A101" s="31" t="s">
        <v>90</v>
      </c>
      <c r="B101" s="32"/>
      <c r="C101" s="31"/>
      <c r="D101" s="31"/>
      <c r="E101" s="33"/>
      <c r="F101" s="33"/>
      <c r="G101" s="33"/>
      <c r="H101" s="33"/>
      <c r="I101" s="33"/>
      <c r="J101" s="33"/>
      <c r="K101" s="41"/>
    </row>
    <row r="102" spans="1:13" ht="16.5">
      <c r="A102" s="42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3">
      <c r="A103" s="111" t="s">
        <v>21</v>
      </c>
      <c r="B103" s="113">
        <v>2024</v>
      </c>
      <c r="C103" s="114"/>
      <c r="D103" s="115"/>
      <c r="E103" s="108">
        <v>2025</v>
      </c>
      <c r="F103" s="108"/>
      <c r="G103" s="108"/>
      <c r="H103" s="104">
        <v>2026</v>
      </c>
      <c r="I103" s="104"/>
      <c r="J103" s="104"/>
      <c r="K103" s="108">
        <v>2027</v>
      </c>
      <c r="L103" s="108"/>
      <c r="M103" s="108"/>
    </row>
    <row r="104" spans="1:13">
      <c r="A104" s="111"/>
      <c r="B104" s="10" t="s">
        <v>57</v>
      </c>
      <c r="C104" s="10" t="s">
        <v>58</v>
      </c>
      <c r="D104" s="10" t="s">
        <v>59</v>
      </c>
      <c r="E104" s="10" t="s">
        <v>57</v>
      </c>
      <c r="F104" s="10" t="s">
        <v>58</v>
      </c>
      <c r="G104" s="10" t="s">
        <v>59</v>
      </c>
      <c r="H104" s="10" t="s">
        <v>57</v>
      </c>
      <c r="I104" s="10" t="s">
        <v>58</v>
      </c>
      <c r="J104" s="10" t="s">
        <v>59</v>
      </c>
      <c r="K104" s="10" t="s">
        <v>57</v>
      </c>
      <c r="L104" s="10" t="s">
        <v>58</v>
      </c>
      <c r="M104" s="10" t="s">
        <v>59</v>
      </c>
    </row>
    <row r="105" spans="1:13">
      <c r="A105" s="35" t="s">
        <v>23</v>
      </c>
      <c r="B105" s="4">
        <v>72028</v>
      </c>
      <c r="C105" s="4">
        <v>74203</v>
      </c>
      <c r="D105" s="6">
        <v>146231</v>
      </c>
      <c r="E105" s="4">
        <v>73166</v>
      </c>
      <c r="F105" s="4">
        <v>75376</v>
      </c>
      <c r="G105" s="6">
        <v>148542</v>
      </c>
      <c r="H105" s="4">
        <v>74344</v>
      </c>
      <c r="I105" s="4">
        <v>76590</v>
      </c>
      <c r="J105" s="6">
        <v>150934</v>
      </c>
      <c r="K105" s="4">
        <v>75556</v>
      </c>
      <c r="L105" s="4">
        <v>77838</v>
      </c>
      <c r="M105" s="6">
        <v>153394</v>
      </c>
    </row>
    <row r="106" spans="1:13">
      <c r="A106" s="35" t="s">
        <v>24</v>
      </c>
      <c r="B106" s="4">
        <v>63581</v>
      </c>
      <c r="C106" s="4">
        <v>65081</v>
      </c>
      <c r="D106" s="6">
        <v>128662</v>
      </c>
      <c r="E106" s="4">
        <v>64586</v>
      </c>
      <c r="F106" s="4">
        <v>66110</v>
      </c>
      <c r="G106" s="6">
        <v>130696</v>
      </c>
      <c r="H106" s="4">
        <v>65626</v>
      </c>
      <c r="I106" s="4">
        <v>67175</v>
      </c>
      <c r="J106" s="6">
        <v>132801</v>
      </c>
      <c r="K106" s="4">
        <v>66696</v>
      </c>
      <c r="L106" s="4">
        <v>68270</v>
      </c>
      <c r="M106" s="6">
        <v>134966</v>
      </c>
    </row>
    <row r="107" spans="1:13">
      <c r="A107" s="35" t="s">
        <v>25</v>
      </c>
      <c r="B107" s="4">
        <v>54296</v>
      </c>
      <c r="C107" s="4">
        <v>56898</v>
      </c>
      <c r="D107" s="6">
        <v>111194</v>
      </c>
      <c r="E107" s="4">
        <v>55154</v>
      </c>
      <c r="F107" s="4">
        <v>57798</v>
      </c>
      <c r="G107" s="6">
        <v>112952</v>
      </c>
      <c r="H107" s="4">
        <v>56043</v>
      </c>
      <c r="I107" s="4">
        <v>58729</v>
      </c>
      <c r="J107" s="6">
        <v>114772</v>
      </c>
      <c r="K107" s="4">
        <v>56956</v>
      </c>
      <c r="L107" s="4">
        <v>59686</v>
      </c>
      <c r="M107" s="6">
        <v>116642</v>
      </c>
    </row>
    <row r="108" spans="1:13">
      <c r="A108" s="35" t="s">
        <v>26</v>
      </c>
      <c r="B108" s="4">
        <v>54553</v>
      </c>
      <c r="C108" s="4">
        <v>55887</v>
      </c>
      <c r="D108" s="6">
        <v>110440</v>
      </c>
      <c r="E108" s="4">
        <v>55415</v>
      </c>
      <c r="F108" s="4">
        <v>56771</v>
      </c>
      <c r="G108" s="6">
        <v>112186</v>
      </c>
      <c r="H108" s="4">
        <v>56307</v>
      </c>
      <c r="I108" s="4">
        <v>57685</v>
      </c>
      <c r="J108" s="6">
        <v>113992</v>
      </c>
      <c r="K108" s="4">
        <v>57225</v>
      </c>
      <c r="L108" s="4">
        <v>58625</v>
      </c>
      <c r="M108" s="6">
        <v>115850</v>
      </c>
    </row>
    <row r="109" spans="1:13">
      <c r="A109" s="35" t="s">
        <v>27</v>
      </c>
      <c r="B109" s="4">
        <v>39362</v>
      </c>
      <c r="C109" s="4">
        <v>43122</v>
      </c>
      <c r="D109" s="6">
        <v>82484</v>
      </c>
      <c r="E109" s="4">
        <v>39984</v>
      </c>
      <c r="F109" s="4">
        <v>43804</v>
      </c>
      <c r="G109" s="6">
        <v>83788</v>
      </c>
      <c r="H109" s="4">
        <v>40628</v>
      </c>
      <c r="I109" s="4">
        <v>44509</v>
      </c>
      <c r="J109" s="6">
        <v>85137</v>
      </c>
      <c r="K109" s="4">
        <v>41290</v>
      </c>
      <c r="L109" s="4">
        <v>45235</v>
      </c>
      <c r="M109" s="6">
        <v>86525</v>
      </c>
    </row>
    <row r="110" spans="1:13">
      <c r="A110" s="35" t="s">
        <v>28</v>
      </c>
      <c r="B110" s="4">
        <v>28643</v>
      </c>
      <c r="C110" s="4">
        <v>31246</v>
      </c>
      <c r="D110" s="6">
        <v>59889</v>
      </c>
      <c r="E110" s="4">
        <v>29096</v>
      </c>
      <c r="F110" s="4">
        <v>31740</v>
      </c>
      <c r="G110" s="6">
        <v>60836</v>
      </c>
      <c r="H110" s="4">
        <v>29564</v>
      </c>
      <c r="I110" s="4">
        <v>32251</v>
      </c>
      <c r="J110" s="6">
        <v>61815</v>
      </c>
      <c r="K110" s="4">
        <v>30046</v>
      </c>
      <c r="L110" s="4">
        <v>32777</v>
      </c>
      <c r="M110" s="6">
        <v>62823</v>
      </c>
    </row>
    <row r="111" spans="1:13">
      <c r="A111" s="35" t="s">
        <v>29</v>
      </c>
      <c r="B111" s="4">
        <v>20528</v>
      </c>
      <c r="C111" s="4">
        <v>21858</v>
      </c>
      <c r="D111" s="6">
        <v>42386</v>
      </c>
      <c r="E111" s="4">
        <v>20852</v>
      </c>
      <c r="F111" s="4">
        <v>22204</v>
      </c>
      <c r="G111" s="6">
        <v>43056</v>
      </c>
      <c r="H111" s="4">
        <v>21188</v>
      </c>
      <c r="I111" s="4">
        <v>22561</v>
      </c>
      <c r="J111" s="6">
        <v>43749</v>
      </c>
      <c r="K111" s="4">
        <v>21533</v>
      </c>
      <c r="L111" s="4">
        <v>22929</v>
      </c>
      <c r="M111" s="6">
        <v>44462</v>
      </c>
    </row>
    <row r="112" spans="1:13">
      <c r="A112" s="35" t="s">
        <v>30</v>
      </c>
      <c r="B112" s="4">
        <v>20214</v>
      </c>
      <c r="C112" s="4">
        <v>21173</v>
      </c>
      <c r="D112" s="6">
        <v>41387</v>
      </c>
      <c r="E112" s="4">
        <v>20534</v>
      </c>
      <c r="F112" s="4">
        <v>21507</v>
      </c>
      <c r="G112" s="6">
        <v>42041</v>
      </c>
      <c r="H112" s="4">
        <v>20864</v>
      </c>
      <c r="I112" s="4">
        <v>21853</v>
      </c>
      <c r="J112" s="6">
        <v>42717</v>
      </c>
      <c r="K112" s="4">
        <v>21204</v>
      </c>
      <c r="L112" s="4">
        <v>22210</v>
      </c>
      <c r="M112" s="6">
        <v>43414</v>
      </c>
    </row>
    <row r="113" spans="1:13">
      <c r="A113" s="35" t="s">
        <v>31</v>
      </c>
      <c r="B113" s="4">
        <v>16432</v>
      </c>
      <c r="C113" s="4">
        <v>16731</v>
      </c>
      <c r="D113" s="6">
        <v>33163</v>
      </c>
      <c r="E113" s="4">
        <v>16692</v>
      </c>
      <c r="F113" s="4">
        <v>16995</v>
      </c>
      <c r="G113" s="6">
        <v>33687</v>
      </c>
      <c r="H113" s="4">
        <v>16961</v>
      </c>
      <c r="I113" s="4">
        <v>17269</v>
      </c>
      <c r="J113" s="6">
        <v>34230</v>
      </c>
      <c r="K113" s="4">
        <v>17237</v>
      </c>
      <c r="L113" s="4">
        <v>17550</v>
      </c>
      <c r="M113" s="6">
        <v>34787</v>
      </c>
    </row>
    <row r="114" spans="1:13">
      <c r="A114" s="35" t="s">
        <v>32</v>
      </c>
      <c r="B114" s="4">
        <v>15970</v>
      </c>
      <c r="C114" s="4">
        <v>14249</v>
      </c>
      <c r="D114" s="6">
        <v>30219</v>
      </c>
      <c r="E114" s="4">
        <v>16222</v>
      </c>
      <c r="F114" s="4">
        <v>14474</v>
      </c>
      <c r="G114" s="6">
        <v>30696</v>
      </c>
      <c r="H114" s="4">
        <v>16483</v>
      </c>
      <c r="I114" s="4">
        <v>14707</v>
      </c>
      <c r="J114" s="6">
        <v>31190</v>
      </c>
      <c r="K114" s="4">
        <v>16752</v>
      </c>
      <c r="L114" s="4">
        <v>14947</v>
      </c>
      <c r="M114" s="6">
        <v>31699</v>
      </c>
    </row>
    <row r="115" spans="1:13">
      <c r="A115" s="35" t="s">
        <v>33</v>
      </c>
      <c r="B115" s="4">
        <v>11978</v>
      </c>
      <c r="C115" s="4">
        <v>11668</v>
      </c>
      <c r="D115" s="6">
        <v>23646</v>
      </c>
      <c r="E115" s="4">
        <v>12168</v>
      </c>
      <c r="F115" s="4">
        <v>11852</v>
      </c>
      <c r="G115" s="6">
        <v>24020</v>
      </c>
      <c r="H115" s="4">
        <v>12364</v>
      </c>
      <c r="I115" s="4">
        <v>12043</v>
      </c>
      <c r="J115" s="6">
        <v>24407</v>
      </c>
      <c r="K115" s="4">
        <v>12565</v>
      </c>
      <c r="L115" s="4">
        <v>12240</v>
      </c>
      <c r="M115" s="6">
        <v>24805</v>
      </c>
    </row>
    <row r="116" spans="1:13">
      <c r="A116" s="35" t="s">
        <v>34</v>
      </c>
      <c r="B116" s="4">
        <v>7633</v>
      </c>
      <c r="C116" s="4">
        <v>6828</v>
      </c>
      <c r="D116" s="6">
        <v>14461</v>
      </c>
      <c r="E116" s="4">
        <v>7754</v>
      </c>
      <c r="F116" s="4">
        <v>6936</v>
      </c>
      <c r="G116" s="6">
        <v>14690</v>
      </c>
      <c r="H116" s="4">
        <v>7879</v>
      </c>
      <c r="I116" s="4">
        <v>7048</v>
      </c>
      <c r="J116" s="6">
        <v>14927</v>
      </c>
      <c r="K116" s="4">
        <v>8007</v>
      </c>
      <c r="L116" s="4">
        <v>7163</v>
      </c>
      <c r="M116" s="6">
        <v>15170</v>
      </c>
    </row>
    <row r="117" spans="1:13">
      <c r="A117" s="35" t="s">
        <v>35</v>
      </c>
      <c r="B117" s="4">
        <v>6217</v>
      </c>
      <c r="C117" s="4">
        <v>6530</v>
      </c>
      <c r="D117" s="6">
        <v>12747</v>
      </c>
      <c r="E117" s="4">
        <v>6315</v>
      </c>
      <c r="F117" s="4">
        <v>6633</v>
      </c>
      <c r="G117" s="6">
        <v>12948</v>
      </c>
      <c r="H117" s="4">
        <v>6417</v>
      </c>
      <c r="I117" s="4">
        <v>6740</v>
      </c>
      <c r="J117" s="6">
        <v>13157</v>
      </c>
      <c r="K117" s="4">
        <v>6521</v>
      </c>
      <c r="L117" s="4">
        <v>6850</v>
      </c>
      <c r="M117" s="6">
        <v>13371</v>
      </c>
    </row>
    <row r="118" spans="1:13">
      <c r="A118" s="35" t="s">
        <v>36</v>
      </c>
      <c r="B118" s="4">
        <v>4207</v>
      </c>
      <c r="C118" s="4">
        <v>4258</v>
      </c>
      <c r="D118" s="6">
        <v>8465</v>
      </c>
      <c r="E118" s="4">
        <v>4273</v>
      </c>
      <c r="F118" s="4">
        <v>4325</v>
      </c>
      <c r="G118" s="6">
        <v>8598</v>
      </c>
      <c r="H118" s="4">
        <v>4342</v>
      </c>
      <c r="I118" s="4">
        <v>4395</v>
      </c>
      <c r="J118" s="6">
        <v>8737</v>
      </c>
      <c r="K118" s="4">
        <v>4413</v>
      </c>
      <c r="L118" s="4">
        <v>4467</v>
      </c>
      <c r="M118" s="6">
        <v>8880</v>
      </c>
    </row>
    <row r="119" spans="1:13">
      <c r="A119" s="35" t="s">
        <v>37</v>
      </c>
      <c r="B119" s="4">
        <v>3758</v>
      </c>
      <c r="C119" s="4">
        <v>3958</v>
      </c>
      <c r="D119" s="6">
        <v>7716</v>
      </c>
      <c r="E119" s="4">
        <v>3817</v>
      </c>
      <c r="F119" s="4">
        <v>4021</v>
      </c>
      <c r="G119" s="6">
        <v>7838</v>
      </c>
      <c r="H119" s="4">
        <v>3879</v>
      </c>
      <c r="I119" s="4">
        <v>4085</v>
      </c>
      <c r="J119" s="6">
        <v>7964</v>
      </c>
      <c r="K119" s="4">
        <v>3942</v>
      </c>
      <c r="L119" s="4">
        <v>4152</v>
      </c>
      <c r="M119" s="6">
        <v>8094</v>
      </c>
    </row>
    <row r="120" spans="1:13">
      <c r="A120" s="35" t="s">
        <v>38</v>
      </c>
      <c r="B120" s="4">
        <v>2390</v>
      </c>
      <c r="C120" s="4">
        <v>2135</v>
      </c>
      <c r="D120" s="6">
        <v>4525</v>
      </c>
      <c r="E120" s="4">
        <v>2427</v>
      </c>
      <c r="F120" s="4">
        <v>2169</v>
      </c>
      <c r="G120" s="6">
        <v>4596</v>
      </c>
      <c r="H120" s="4">
        <v>2467</v>
      </c>
      <c r="I120" s="4">
        <v>2204</v>
      </c>
      <c r="J120" s="6">
        <v>4671</v>
      </c>
      <c r="K120" s="4">
        <v>2507</v>
      </c>
      <c r="L120" s="4">
        <v>2240</v>
      </c>
      <c r="M120" s="6">
        <v>4747</v>
      </c>
    </row>
    <row r="121" spans="1:13">
      <c r="A121" s="35" t="s">
        <v>39</v>
      </c>
      <c r="B121" s="4">
        <v>3655</v>
      </c>
      <c r="C121" s="4">
        <v>3607</v>
      </c>
      <c r="D121" s="6">
        <v>7262</v>
      </c>
      <c r="E121" s="4">
        <v>3713</v>
      </c>
      <c r="F121" s="4">
        <v>3664</v>
      </c>
      <c r="G121" s="6">
        <v>7377</v>
      </c>
      <c r="H121" s="4">
        <v>3773</v>
      </c>
      <c r="I121" s="4">
        <v>3723</v>
      </c>
      <c r="J121" s="6">
        <v>7496</v>
      </c>
      <c r="K121" s="4">
        <v>3834</v>
      </c>
      <c r="L121" s="4">
        <v>3784</v>
      </c>
      <c r="M121" s="6">
        <v>7618</v>
      </c>
    </row>
    <row r="122" spans="1:13">
      <c r="A122" s="3" t="s">
        <v>20</v>
      </c>
      <c r="B122" s="4">
        <v>425445</v>
      </c>
      <c r="C122" s="39">
        <v>439432</v>
      </c>
      <c r="D122" s="6">
        <v>864877</v>
      </c>
      <c r="E122" s="4">
        <v>432168</v>
      </c>
      <c r="F122" s="39">
        <v>446379</v>
      </c>
      <c r="G122" s="6">
        <v>878547</v>
      </c>
      <c r="H122" s="4">
        <v>439129</v>
      </c>
      <c r="I122" s="39">
        <v>453567</v>
      </c>
      <c r="J122" s="6">
        <v>892696</v>
      </c>
      <c r="K122" s="4">
        <v>446284</v>
      </c>
      <c r="L122" s="39">
        <v>460963</v>
      </c>
      <c r="M122" s="6">
        <v>907247</v>
      </c>
    </row>
    <row r="123" spans="1:13" ht="16.5">
      <c r="A123" s="42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3" ht="15" customHeight="1">
      <c r="A124" s="111" t="s">
        <v>21</v>
      </c>
      <c r="B124" s="108">
        <v>2028</v>
      </c>
      <c r="C124" s="108"/>
      <c r="D124" s="108"/>
      <c r="E124" s="104">
        <v>2029</v>
      </c>
      <c r="F124" s="104"/>
      <c r="G124" s="104"/>
      <c r="H124" s="108">
        <v>2030</v>
      </c>
      <c r="I124" s="108"/>
      <c r="J124" s="108"/>
    </row>
    <row r="125" spans="1:13">
      <c r="A125" s="111"/>
      <c r="B125" s="10" t="s">
        <v>57</v>
      </c>
      <c r="C125" s="10" t="s">
        <v>58</v>
      </c>
      <c r="D125" s="10" t="s">
        <v>59</v>
      </c>
      <c r="E125" s="10" t="s">
        <v>57</v>
      </c>
      <c r="F125" s="10" t="s">
        <v>58</v>
      </c>
      <c r="G125" s="10" t="s">
        <v>59</v>
      </c>
      <c r="H125" s="10" t="s">
        <v>57</v>
      </c>
      <c r="I125" s="10" t="s">
        <v>58</v>
      </c>
      <c r="J125" s="10" t="s">
        <v>59</v>
      </c>
    </row>
    <row r="126" spans="1:13">
      <c r="A126" s="35" t="s">
        <v>23</v>
      </c>
      <c r="B126" s="4">
        <v>76799</v>
      </c>
      <c r="C126" s="4">
        <v>79119</v>
      </c>
      <c r="D126" s="6">
        <v>155918</v>
      </c>
      <c r="E126" s="4">
        <v>78078</v>
      </c>
      <c r="F126" s="4">
        <v>80436</v>
      </c>
      <c r="G126" s="6">
        <v>158514</v>
      </c>
      <c r="H126" s="4">
        <v>79394</v>
      </c>
      <c r="I126" s="4">
        <v>81792</v>
      </c>
      <c r="J126" s="6">
        <v>161186</v>
      </c>
    </row>
    <row r="127" spans="1:13">
      <c r="A127" s="35" t="s">
        <v>24</v>
      </c>
      <c r="B127" s="4">
        <v>67793</v>
      </c>
      <c r="C127" s="4">
        <v>69393</v>
      </c>
      <c r="D127" s="6">
        <v>137186</v>
      </c>
      <c r="E127" s="4">
        <v>68922</v>
      </c>
      <c r="F127" s="4">
        <v>70548</v>
      </c>
      <c r="G127" s="6">
        <v>139470</v>
      </c>
      <c r="H127" s="4">
        <v>70083</v>
      </c>
      <c r="I127" s="4">
        <v>71737</v>
      </c>
      <c r="J127" s="6">
        <v>141820</v>
      </c>
    </row>
    <row r="128" spans="1:13">
      <c r="A128" s="35" t="s">
        <v>25</v>
      </c>
      <c r="B128" s="4">
        <v>57893</v>
      </c>
      <c r="C128" s="4">
        <v>60668</v>
      </c>
      <c r="D128" s="6">
        <v>118561</v>
      </c>
      <c r="E128" s="4">
        <v>58857</v>
      </c>
      <c r="F128" s="4">
        <v>61678</v>
      </c>
      <c r="G128" s="6">
        <v>120535</v>
      </c>
      <c r="H128" s="4">
        <v>59849</v>
      </c>
      <c r="I128" s="4">
        <v>62717</v>
      </c>
      <c r="J128" s="6">
        <v>122566</v>
      </c>
    </row>
    <row r="129" spans="1:10">
      <c r="A129" s="35" t="s">
        <v>26</v>
      </c>
      <c r="B129" s="4">
        <v>58167</v>
      </c>
      <c r="C129" s="4">
        <v>59590</v>
      </c>
      <c r="D129" s="6">
        <v>117757</v>
      </c>
      <c r="E129" s="4">
        <v>59135</v>
      </c>
      <c r="F129" s="4">
        <v>60582</v>
      </c>
      <c r="G129" s="6">
        <v>119717</v>
      </c>
      <c r="H129" s="4">
        <v>60132</v>
      </c>
      <c r="I129" s="4">
        <v>61603</v>
      </c>
      <c r="J129" s="6">
        <v>121735</v>
      </c>
    </row>
    <row r="130" spans="1:10">
      <c r="A130" s="35" t="s">
        <v>27</v>
      </c>
      <c r="B130" s="4">
        <v>41969</v>
      </c>
      <c r="C130" s="4">
        <v>45979</v>
      </c>
      <c r="D130" s="6">
        <v>87948</v>
      </c>
      <c r="E130" s="4">
        <v>42668</v>
      </c>
      <c r="F130" s="4">
        <v>46745</v>
      </c>
      <c r="G130" s="6">
        <v>89413</v>
      </c>
      <c r="H130" s="4">
        <v>43387</v>
      </c>
      <c r="I130" s="4">
        <v>47533</v>
      </c>
      <c r="J130" s="6">
        <v>90920</v>
      </c>
    </row>
    <row r="131" spans="1:10">
      <c r="A131" s="35" t="s">
        <v>28</v>
      </c>
      <c r="B131" s="4">
        <v>30540</v>
      </c>
      <c r="C131" s="4">
        <v>33317</v>
      </c>
      <c r="D131" s="6">
        <v>63857</v>
      </c>
      <c r="E131" s="4">
        <v>31049</v>
      </c>
      <c r="F131" s="4">
        <v>33871</v>
      </c>
      <c r="G131" s="6">
        <v>64920</v>
      </c>
      <c r="H131" s="4">
        <v>31572</v>
      </c>
      <c r="I131" s="4">
        <v>34442</v>
      </c>
      <c r="J131" s="6">
        <v>66014</v>
      </c>
    </row>
    <row r="132" spans="1:10">
      <c r="A132" s="35" t="s">
        <v>29</v>
      </c>
      <c r="B132" s="4">
        <v>21888</v>
      </c>
      <c r="C132" s="4">
        <v>23306</v>
      </c>
      <c r="D132" s="6">
        <v>45194</v>
      </c>
      <c r="E132" s="4">
        <v>22252</v>
      </c>
      <c r="F132" s="4">
        <v>23694</v>
      </c>
      <c r="G132" s="6">
        <v>45946</v>
      </c>
      <c r="H132" s="4">
        <v>22627</v>
      </c>
      <c r="I132" s="4">
        <v>24093</v>
      </c>
      <c r="J132" s="6">
        <v>46720</v>
      </c>
    </row>
    <row r="133" spans="1:10">
      <c r="A133" s="35" t="s">
        <v>30</v>
      </c>
      <c r="B133" s="4">
        <v>21553</v>
      </c>
      <c r="C133" s="4">
        <v>22575</v>
      </c>
      <c r="D133" s="6">
        <v>44128</v>
      </c>
      <c r="E133" s="4">
        <v>21912</v>
      </c>
      <c r="F133" s="4">
        <v>22951</v>
      </c>
      <c r="G133" s="6">
        <v>44863</v>
      </c>
      <c r="H133" s="4">
        <v>22282</v>
      </c>
      <c r="I133" s="4">
        <v>23338</v>
      </c>
      <c r="J133" s="6">
        <v>45620</v>
      </c>
    </row>
    <row r="134" spans="1:10">
      <c r="A134" s="35" t="s">
        <v>31</v>
      </c>
      <c r="B134" s="4">
        <v>17521</v>
      </c>
      <c r="C134" s="4">
        <v>17839</v>
      </c>
      <c r="D134" s="6">
        <v>35360</v>
      </c>
      <c r="E134" s="4">
        <v>17813</v>
      </c>
      <c r="F134" s="4">
        <v>18136</v>
      </c>
      <c r="G134" s="6">
        <v>35949</v>
      </c>
      <c r="H134" s="4">
        <v>18113</v>
      </c>
      <c r="I134" s="4">
        <v>18442</v>
      </c>
      <c r="J134" s="6">
        <v>36555</v>
      </c>
    </row>
    <row r="135" spans="1:10">
      <c r="A135" s="35" t="s">
        <v>32</v>
      </c>
      <c r="B135" s="4">
        <v>17028</v>
      </c>
      <c r="C135" s="4">
        <v>15193</v>
      </c>
      <c r="D135" s="6">
        <v>32221</v>
      </c>
      <c r="E135" s="4">
        <v>17311</v>
      </c>
      <c r="F135" s="4">
        <v>15446</v>
      </c>
      <c r="G135" s="6">
        <v>32757</v>
      </c>
      <c r="H135" s="4">
        <v>17603</v>
      </c>
      <c r="I135" s="4">
        <v>15706</v>
      </c>
      <c r="J135" s="6">
        <v>33309</v>
      </c>
    </row>
    <row r="136" spans="1:10">
      <c r="A136" s="35" t="s">
        <v>33</v>
      </c>
      <c r="B136" s="4">
        <v>12772</v>
      </c>
      <c r="C136" s="4">
        <v>12441</v>
      </c>
      <c r="D136" s="6">
        <v>25213</v>
      </c>
      <c r="E136" s="4">
        <v>12985</v>
      </c>
      <c r="F136" s="4">
        <v>12648</v>
      </c>
      <c r="G136" s="6">
        <v>25633</v>
      </c>
      <c r="H136" s="4">
        <v>13203</v>
      </c>
      <c r="I136" s="4">
        <v>12861</v>
      </c>
      <c r="J136" s="6">
        <v>26064</v>
      </c>
    </row>
    <row r="137" spans="1:10">
      <c r="A137" s="35" t="s">
        <v>34</v>
      </c>
      <c r="B137" s="4">
        <v>8139</v>
      </c>
      <c r="C137" s="4">
        <v>7281</v>
      </c>
      <c r="D137" s="6">
        <v>15420</v>
      </c>
      <c r="E137" s="4">
        <v>8274</v>
      </c>
      <c r="F137" s="4">
        <v>7402</v>
      </c>
      <c r="G137" s="6">
        <v>15676</v>
      </c>
      <c r="H137" s="4">
        <v>8414</v>
      </c>
      <c r="I137" s="4">
        <v>7527</v>
      </c>
      <c r="J137" s="6">
        <v>15941</v>
      </c>
    </row>
    <row r="138" spans="1:10">
      <c r="A138" s="35" t="s">
        <v>35</v>
      </c>
      <c r="B138" s="4">
        <v>6629</v>
      </c>
      <c r="C138" s="4">
        <v>6963</v>
      </c>
      <c r="D138" s="6">
        <v>13592</v>
      </c>
      <c r="E138" s="4">
        <v>6739</v>
      </c>
      <c r="F138" s="4">
        <v>7079</v>
      </c>
      <c r="G138" s="6">
        <v>13818</v>
      </c>
      <c r="H138" s="4">
        <v>6853</v>
      </c>
      <c r="I138" s="4">
        <v>7198</v>
      </c>
      <c r="J138" s="6">
        <v>14051</v>
      </c>
    </row>
    <row r="139" spans="1:10">
      <c r="A139" s="35" t="s">
        <v>36</v>
      </c>
      <c r="B139" s="4">
        <v>4485</v>
      </c>
      <c r="C139" s="4">
        <v>4540</v>
      </c>
      <c r="D139" s="6">
        <v>9025</v>
      </c>
      <c r="E139" s="4">
        <v>4560</v>
      </c>
      <c r="F139" s="4">
        <v>4616</v>
      </c>
      <c r="G139" s="6">
        <v>9176</v>
      </c>
      <c r="H139" s="4">
        <v>4637</v>
      </c>
      <c r="I139" s="4">
        <v>4693</v>
      </c>
      <c r="J139" s="6">
        <v>9330</v>
      </c>
    </row>
    <row r="140" spans="1:10">
      <c r="A140" s="35" t="s">
        <v>37</v>
      </c>
      <c r="B140" s="4">
        <v>4007</v>
      </c>
      <c r="C140" s="4">
        <v>4220</v>
      </c>
      <c r="D140" s="6">
        <v>8227</v>
      </c>
      <c r="E140" s="4">
        <v>4073</v>
      </c>
      <c r="F140" s="4">
        <v>4291</v>
      </c>
      <c r="G140" s="6">
        <v>8364</v>
      </c>
      <c r="H140" s="4">
        <v>4142</v>
      </c>
      <c r="I140" s="4">
        <v>4363</v>
      </c>
      <c r="J140" s="6">
        <v>8505</v>
      </c>
    </row>
    <row r="141" spans="1:10">
      <c r="A141" s="35" t="s">
        <v>38</v>
      </c>
      <c r="B141" s="4">
        <v>2548</v>
      </c>
      <c r="C141" s="4">
        <v>2276</v>
      </c>
      <c r="D141" s="6">
        <v>4824</v>
      </c>
      <c r="E141" s="4">
        <v>2590</v>
      </c>
      <c r="F141" s="4">
        <v>2314</v>
      </c>
      <c r="G141" s="6">
        <v>4904</v>
      </c>
      <c r="H141" s="4">
        <v>2634</v>
      </c>
      <c r="I141" s="4">
        <v>2353</v>
      </c>
      <c r="J141" s="6">
        <v>4987</v>
      </c>
    </row>
    <row r="142" spans="1:10">
      <c r="A142" s="35" t="s">
        <v>39</v>
      </c>
      <c r="B142" s="4">
        <v>3897</v>
      </c>
      <c r="C142" s="4">
        <v>3846</v>
      </c>
      <c r="D142" s="6">
        <v>7743</v>
      </c>
      <c r="E142" s="4">
        <v>3962</v>
      </c>
      <c r="F142" s="4">
        <v>3910</v>
      </c>
      <c r="G142" s="6">
        <v>7872</v>
      </c>
      <c r="H142" s="4">
        <v>4029</v>
      </c>
      <c r="I142" s="4">
        <v>3976</v>
      </c>
      <c r="J142" s="6">
        <v>8005</v>
      </c>
    </row>
    <row r="143" spans="1:10">
      <c r="A143" s="3" t="s">
        <v>20</v>
      </c>
      <c r="B143" s="4">
        <v>453628</v>
      </c>
      <c r="C143" s="39">
        <v>468546</v>
      </c>
      <c r="D143" s="6">
        <v>922174</v>
      </c>
      <c r="E143" s="4">
        <v>461180</v>
      </c>
      <c r="F143" s="39">
        <v>476347</v>
      </c>
      <c r="G143" s="6">
        <v>937527</v>
      </c>
      <c r="H143" s="4">
        <v>468954</v>
      </c>
      <c r="I143" s="39">
        <v>484374</v>
      </c>
      <c r="J143" s="6">
        <v>953328</v>
      </c>
    </row>
    <row r="144" spans="1:10" ht="16.5">
      <c r="A144" s="42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ht="16.5">
      <c r="A145" s="42"/>
      <c r="B145" s="30"/>
      <c r="C145" s="30"/>
      <c r="D145" s="30"/>
      <c r="E145" s="30"/>
      <c r="F145" s="30"/>
      <c r="G145" s="30"/>
      <c r="H145" s="30"/>
      <c r="I145" s="30"/>
      <c r="J145" s="30"/>
    </row>
  </sheetData>
  <mergeCells count="29">
    <mergeCell ref="K3:M3"/>
    <mergeCell ref="K53:M53"/>
    <mergeCell ref="A53:A54"/>
    <mergeCell ref="H24:J24"/>
    <mergeCell ref="K24:M24"/>
    <mergeCell ref="B53:D53"/>
    <mergeCell ref="B24:D24"/>
    <mergeCell ref="A24:A25"/>
    <mergeCell ref="K103:M103"/>
    <mergeCell ref="B124:D124"/>
    <mergeCell ref="E124:G124"/>
    <mergeCell ref="H124:J124"/>
    <mergeCell ref="B74:D74"/>
    <mergeCell ref="E74:G74"/>
    <mergeCell ref="H74:J74"/>
    <mergeCell ref="K74:M74"/>
    <mergeCell ref="E103:G103"/>
    <mergeCell ref="B103:D103"/>
    <mergeCell ref="A124:A125"/>
    <mergeCell ref="E3:G3"/>
    <mergeCell ref="H3:J3"/>
    <mergeCell ref="H103:J103"/>
    <mergeCell ref="A74:A75"/>
    <mergeCell ref="A103:A104"/>
    <mergeCell ref="E24:G24"/>
    <mergeCell ref="E53:G53"/>
    <mergeCell ref="H53:J53"/>
    <mergeCell ref="A3:A4"/>
    <mergeCell ref="B3:D3"/>
  </mergeCells>
  <pageMargins left="0.70866141732283472" right="0.70866141732283472" top="0.74803149606299213" bottom="0.74803149606299213" header="0.31496062992125984" footer="0.31496062992125984"/>
  <pageSetup paperSize="9" firstPageNumber="14" orientation="portrait" useFirstPageNumber="1" horizontalDpi="1200" verticalDpi="1200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46"/>
  <sheetViews>
    <sheetView topLeftCell="A112" workbookViewId="0">
      <selection activeCell="L104" sqref="L104"/>
    </sheetView>
  </sheetViews>
  <sheetFormatPr baseColWidth="10" defaultRowHeight="15"/>
  <cols>
    <col min="1" max="1" width="7.140625" customWidth="1"/>
    <col min="2" max="2" width="6.28515625" customWidth="1"/>
    <col min="3" max="3" width="6.42578125" customWidth="1"/>
    <col min="4" max="5" width="5.85546875" customWidth="1"/>
    <col min="6" max="6" width="6.42578125" customWidth="1"/>
    <col min="7" max="8" width="5.85546875" customWidth="1"/>
    <col min="9" max="9" width="6.42578125" customWidth="1"/>
    <col min="10" max="11" width="5.85546875" customWidth="1"/>
    <col min="12" max="12" width="6.7109375" customWidth="1"/>
    <col min="13" max="13" width="5.85546875" customWidth="1"/>
  </cols>
  <sheetData>
    <row r="1" spans="1:13">
      <c r="A1" s="7" t="s">
        <v>43</v>
      </c>
      <c r="B1" s="44"/>
      <c r="C1" s="7"/>
      <c r="D1" s="7"/>
      <c r="E1" s="7"/>
      <c r="F1" s="7"/>
      <c r="G1" s="7"/>
      <c r="H1" s="7"/>
      <c r="I1" s="7"/>
      <c r="J1" s="7"/>
      <c r="K1" s="8"/>
      <c r="L1" s="8"/>
      <c r="M1" s="8"/>
    </row>
    <row r="2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>
      <c r="A3" s="116" t="s">
        <v>21</v>
      </c>
      <c r="B3" s="117">
        <v>2008</v>
      </c>
      <c r="C3" s="117"/>
      <c r="D3" s="117"/>
      <c r="E3" s="113">
        <v>2009</v>
      </c>
      <c r="F3" s="114"/>
      <c r="G3" s="115"/>
      <c r="H3" s="113">
        <v>2010</v>
      </c>
      <c r="I3" s="114"/>
      <c r="J3" s="115"/>
      <c r="K3" s="108">
        <v>2011</v>
      </c>
      <c r="L3" s="108"/>
      <c r="M3" s="108"/>
    </row>
    <row r="4" spans="1:13" ht="15.75" customHeight="1">
      <c r="A4" s="116"/>
      <c r="B4" s="10" t="s">
        <v>57</v>
      </c>
      <c r="C4" s="10" t="s">
        <v>58</v>
      </c>
      <c r="D4" s="10" t="s">
        <v>59</v>
      </c>
      <c r="E4" s="10" t="s">
        <v>57</v>
      </c>
      <c r="F4" s="10" t="s">
        <v>58</v>
      </c>
      <c r="G4" s="10" t="s">
        <v>59</v>
      </c>
      <c r="H4" s="10" t="s">
        <v>57</v>
      </c>
      <c r="I4" s="10" t="s">
        <v>58</v>
      </c>
      <c r="J4" s="10" t="s">
        <v>59</v>
      </c>
      <c r="K4" s="10" t="s">
        <v>57</v>
      </c>
      <c r="L4" s="10" t="s">
        <v>58</v>
      </c>
      <c r="M4" s="10" t="s">
        <v>59</v>
      </c>
    </row>
    <row r="5" spans="1:13">
      <c r="A5" s="50" t="s">
        <v>23</v>
      </c>
      <c r="B5" s="51">
        <v>20807</v>
      </c>
      <c r="C5" s="51">
        <v>21507</v>
      </c>
      <c r="D5" s="51">
        <v>42314</v>
      </c>
      <c r="E5" s="51">
        <f>ROUND('[1]Pop tot et prov'!$F$6*([1]CANKUZO!B5/[1]CANKUZO!$D$22),0)</f>
        <v>21348</v>
      </c>
      <c r="F5" s="51">
        <f>ROUND('[1]Pop tot et prov'!$F$6*([1]CANKUZO!C5/[1]CANKUZO!$D$22),0)</f>
        <v>22066</v>
      </c>
      <c r="G5" s="52">
        <f t="shared" ref="G5:G22" si="0">SUM(E5:F5)</f>
        <v>43414</v>
      </c>
      <c r="H5" s="51">
        <f>ROUND('[1]Pop tot et prov'!$F$7*([1]CANKUZO!B5/[1]CANKUZO!$D$22),0)</f>
        <v>21929</v>
      </c>
      <c r="I5" s="51">
        <f>ROUND('[1]Pop tot et prov'!$F$7*([1]CANKUZO!C5/[1]CANKUZO!$D$22),0)</f>
        <v>22666</v>
      </c>
      <c r="J5" s="52">
        <f t="shared" ref="J5:J22" si="1">SUM(H5:I5)</f>
        <v>44595</v>
      </c>
      <c r="K5" s="51">
        <f>ROUND('[1]Pop tot et prov'!$F$8*([1]CANKUZO!B5/[1]CANKUZO!$D$22),0)</f>
        <v>22548</v>
      </c>
      <c r="L5" s="51">
        <f>ROUND('[1]Pop tot et prov'!$F$8*([1]CANKUZO!C5/[1]CANKUZO!$D$22),0)</f>
        <v>23306</v>
      </c>
      <c r="M5" s="52">
        <f t="shared" ref="M5:M22" si="2">SUM(K5:L5)</f>
        <v>45854</v>
      </c>
    </row>
    <row r="6" spans="1:13">
      <c r="A6" s="50" t="s">
        <v>24</v>
      </c>
      <c r="B6" s="51">
        <v>16829</v>
      </c>
      <c r="C6" s="51">
        <v>17545</v>
      </c>
      <c r="D6" s="51">
        <v>34373</v>
      </c>
      <c r="E6" s="51">
        <f>ROUND('[1]Pop tot et prov'!$F$6*([1]CANKUZO!B6/[1]CANKUZO!$D$22),0)</f>
        <v>17267</v>
      </c>
      <c r="F6" s="51">
        <f>ROUND('[1]Pop tot et prov'!$F$6*([1]CANKUZO!C6/[1]CANKUZO!$D$22),0)</f>
        <v>18001</v>
      </c>
      <c r="G6" s="52">
        <f t="shared" si="0"/>
        <v>35268</v>
      </c>
      <c r="H6" s="51">
        <f>ROUND('[1]Pop tot et prov'!$F$7*([1]CANKUZO!B6/[1]CANKUZO!$D$22),0)</f>
        <v>17736</v>
      </c>
      <c r="I6" s="51">
        <f>ROUND('[1]Pop tot et prov'!$F$7*([1]CANKUZO!C6/[1]CANKUZO!$D$22),0)</f>
        <v>18491</v>
      </c>
      <c r="J6" s="52">
        <f t="shared" si="1"/>
        <v>36227</v>
      </c>
      <c r="K6" s="51">
        <f>ROUND('[1]Pop tot et prov'!$F$8*([1]CANKUZO!B6/[1]CANKUZO!$D$22),0)</f>
        <v>18237</v>
      </c>
      <c r="L6" s="51">
        <f>ROUND('[1]Pop tot et prov'!$F$8*([1]CANKUZO!C6/[1]CANKUZO!$D$22),0)</f>
        <v>19013</v>
      </c>
      <c r="M6" s="52">
        <f t="shared" si="2"/>
        <v>37250</v>
      </c>
    </row>
    <row r="7" spans="1:13">
      <c r="A7" s="46" t="s">
        <v>25</v>
      </c>
      <c r="B7" s="51">
        <v>14396</v>
      </c>
      <c r="C7" s="51">
        <v>15099</v>
      </c>
      <c r="D7" s="51">
        <v>29495</v>
      </c>
      <c r="E7" s="51">
        <f>ROUND('[1]Pop tot et prov'!$F$6*([1]CANKUZO!B7/[1]CANKUZO!$D$22),0)</f>
        <v>14770</v>
      </c>
      <c r="F7" s="51">
        <f>ROUND('[1]Pop tot et prov'!$F$6*([1]CANKUZO!C7/[1]CANKUZO!$D$22),0)</f>
        <v>15492</v>
      </c>
      <c r="G7" s="52">
        <f t="shared" si="0"/>
        <v>30262</v>
      </c>
      <c r="H7" s="51">
        <f>ROUND('[1]Pop tot et prov'!$F$7*([1]CANKUZO!B7/[1]CANKUZO!$D$22),0)</f>
        <v>15172</v>
      </c>
      <c r="I7" s="51">
        <f>ROUND('[1]Pop tot et prov'!$F$7*([1]CANKUZO!C7/[1]CANKUZO!$D$22),0)</f>
        <v>15913</v>
      </c>
      <c r="J7" s="52">
        <f t="shared" si="1"/>
        <v>31085</v>
      </c>
      <c r="K7" s="51">
        <f>ROUND('[1]Pop tot et prov'!$F$8*([1]CANKUZO!B7/[1]CANKUZO!$D$22),0)</f>
        <v>15600</v>
      </c>
      <c r="L7" s="51">
        <f>ROUND('[1]Pop tot et prov'!$F$8*([1]CANKUZO!C7/[1]CANKUZO!$D$22),0)</f>
        <v>16362</v>
      </c>
      <c r="M7" s="52">
        <f t="shared" si="2"/>
        <v>31962</v>
      </c>
    </row>
    <row r="8" spans="1:13">
      <c r="A8" s="46" t="s">
        <v>26</v>
      </c>
      <c r="B8" s="51">
        <v>12668</v>
      </c>
      <c r="C8" s="51">
        <v>13698</v>
      </c>
      <c r="D8" s="51">
        <v>26366</v>
      </c>
      <c r="E8" s="51">
        <f>ROUND('[1]Pop tot et prov'!$F$6*([1]CANKUZO!B8/[1]CANKUZO!$D$22),0)</f>
        <v>12997</v>
      </c>
      <c r="F8" s="51">
        <f>ROUND('[1]Pop tot et prov'!$F$6*([1]CANKUZO!C8/[1]CANKUZO!$D$22),0)</f>
        <v>14054</v>
      </c>
      <c r="G8" s="52">
        <f t="shared" si="0"/>
        <v>27051</v>
      </c>
      <c r="H8" s="51">
        <f>ROUND('[1]Pop tot et prov'!$F$7*([1]CANKUZO!B8/[1]CANKUZO!$D$22),0)</f>
        <v>13351</v>
      </c>
      <c r="I8" s="51">
        <f>ROUND('[1]Pop tot et prov'!$F$7*([1]CANKUZO!C8/[1]CANKUZO!$D$22),0)</f>
        <v>14436</v>
      </c>
      <c r="J8" s="52">
        <f t="shared" si="1"/>
        <v>27787</v>
      </c>
      <c r="K8" s="51">
        <f>ROUND('[1]Pop tot et prov'!$F$8*([1]CANKUZO!B8/[1]CANKUZO!$D$22),0)</f>
        <v>13728</v>
      </c>
      <c r="L8" s="51">
        <f>ROUND('[1]Pop tot et prov'!$F$8*([1]CANKUZO!C8/[1]CANKUZO!$D$22),0)</f>
        <v>14844</v>
      </c>
      <c r="M8" s="52">
        <f t="shared" si="2"/>
        <v>28572</v>
      </c>
    </row>
    <row r="9" spans="1:13">
      <c r="A9" s="46" t="s">
        <v>27</v>
      </c>
      <c r="B9" s="51">
        <v>9759</v>
      </c>
      <c r="C9" s="51">
        <v>10831</v>
      </c>
      <c r="D9" s="51">
        <v>20591</v>
      </c>
      <c r="E9" s="51">
        <f>ROUND('[1]Pop tot et prov'!$F$6*([1]CANKUZO!B9/[1]CANKUZO!$D$22),0)</f>
        <v>10013</v>
      </c>
      <c r="F9" s="51">
        <f>ROUND('[1]Pop tot et prov'!$F$6*([1]CANKUZO!C9/[1]CANKUZO!$D$22),0)</f>
        <v>11113</v>
      </c>
      <c r="G9" s="52">
        <f t="shared" si="0"/>
        <v>21126</v>
      </c>
      <c r="H9" s="51">
        <f>ROUND('[1]Pop tot et prov'!$F$7*([1]CANKUZO!B9/[1]CANKUZO!$D$22),0)</f>
        <v>10285</v>
      </c>
      <c r="I9" s="51">
        <f>ROUND('[1]Pop tot et prov'!$F$7*([1]CANKUZO!C9/[1]CANKUZO!$D$22),0)</f>
        <v>11415</v>
      </c>
      <c r="J9" s="52">
        <f t="shared" si="1"/>
        <v>21700</v>
      </c>
      <c r="K9" s="51">
        <f>ROUND('[1]Pop tot et prov'!$F$8*([1]CANKUZO!B9/[1]CANKUZO!$D$22),0)</f>
        <v>10575</v>
      </c>
      <c r="L9" s="51">
        <f>ROUND('[1]Pop tot et prov'!$F$8*([1]CANKUZO!C9/[1]CANKUZO!$D$22),0)</f>
        <v>11737</v>
      </c>
      <c r="M9" s="52">
        <f t="shared" si="2"/>
        <v>22312</v>
      </c>
    </row>
    <row r="10" spans="1:13">
      <c r="A10" s="46" t="s">
        <v>28</v>
      </c>
      <c r="B10" s="51">
        <v>7711</v>
      </c>
      <c r="C10" s="51">
        <v>8473</v>
      </c>
      <c r="D10" s="51">
        <v>16184</v>
      </c>
      <c r="E10" s="51">
        <f>ROUND('[1]Pop tot et prov'!$F$6*([1]CANKUZO!B10/[1]CANKUZO!$D$22),0)</f>
        <v>7911</v>
      </c>
      <c r="F10" s="51">
        <f>ROUND('[1]Pop tot et prov'!$F$6*([1]CANKUZO!C10/[1]CANKUZO!$D$22),0)</f>
        <v>8693</v>
      </c>
      <c r="G10" s="52">
        <f t="shared" si="0"/>
        <v>16604</v>
      </c>
      <c r="H10" s="51">
        <f>ROUND('[1]Pop tot et prov'!$F$7*([1]CANKUZO!B10/[1]CANKUZO!$D$22),0)</f>
        <v>8127</v>
      </c>
      <c r="I10" s="51">
        <f>ROUND('[1]Pop tot et prov'!$F$7*([1]CANKUZO!C10/[1]CANKUZO!$D$22),0)</f>
        <v>8930</v>
      </c>
      <c r="J10" s="52">
        <f t="shared" si="1"/>
        <v>17057</v>
      </c>
      <c r="K10" s="51">
        <f>ROUND('[1]Pop tot et prov'!$F$8*([1]CANKUZO!B10/[1]CANKUZO!$D$22),0)</f>
        <v>8356</v>
      </c>
      <c r="L10" s="51">
        <f>ROUND('[1]Pop tot et prov'!$F$8*([1]CANKUZO!C10/[1]CANKUZO!$D$22),0)</f>
        <v>9182</v>
      </c>
      <c r="M10" s="52">
        <f t="shared" si="2"/>
        <v>17538</v>
      </c>
    </row>
    <row r="11" spans="1:13">
      <c r="A11" s="46" t="s">
        <v>29</v>
      </c>
      <c r="B11" s="51">
        <v>5740</v>
      </c>
      <c r="C11" s="51">
        <v>5861</v>
      </c>
      <c r="D11" s="51">
        <v>11600</v>
      </c>
      <c r="E11" s="51">
        <f>ROUND('[1]Pop tot et prov'!$F$6*([1]CANKUZO!B11/[1]CANKUZO!$D$22),0)</f>
        <v>5889</v>
      </c>
      <c r="F11" s="51">
        <f>ROUND('[1]Pop tot et prov'!$F$6*([1]CANKUZO!C11/[1]CANKUZO!$D$22),0)</f>
        <v>6013</v>
      </c>
      <c r="G11" s="52">
        <f t="shared" si="0"/>
        <v>11902</v>
      </c>
      <c r="H11" s="51">
        <f>ROUND('[1]Pop tot et prov'!$F$7*([1]CANKUZO!B11/[1]CANKUZO!$D$22),0)</f>
        <v>6049</v>
      </c>
      <c r="I11" s="51">
        <f>ROUND('[1]Pop tot et prov'!$F$7*([1]CANKUZO!C11/[1]CANKUZO!$D$22),0)</f>
        <v>6177</v>
      </c>
      <c r="J11" s="52">
        <f t="shared" si="1"/>
        <v>12226</v>
      </c>
      <c r="K11" s="51">
        <f>ROUND('[1]Pop tot et prov'!$F$8*([1]CANKUZO!B11/[1]CANKUZO!$D$22),0)</f>
        <v>6220</v>
      </c>
      <c r="L11" s="51">
        <f>ROUND('[1]Pop tot et prov'!$F$8*([1]CANKUZO!C11/[1]CANKUZO!$D$22),0)</f>
        <v>6351</v>
      </c>
      <c r="M11" s="52">
        <f t="shared" si="2"/>
        <v>12571</v>
      </c>
    </row>
    <row r="12" spans="1:13">
      <c r="A12" s="46" t="s">
        <v>30</v>
      </c>
      <c r="B12" s="51">
        <v>4984</v>
      </c>
      <c r="C12" s="51">
        <v>5161</v>
      </c>
      <c r="D12" s="51">
        <v>10145</v>
      </c>
      <c r="E12" s="51">
        <f>ROUND('[1]Pop tot et prov'!$F$6*([1]CANKUZO!B12/[1]CANKUZO!$D$22),0)</f>
        <v>5114</v>
      </c>
      <c r="F12" s="51">
        <f>ROUND('[1]Pop tot et prov'!$F$6*([1]CANKUZO!C12/[1]CANKUZO!$D$22),0)</f>
        <v>5295</v>
      </c>
      <c r="G12" s="52">
        <f t="shared" si="0"/>
        <v>10409</v>
      </c>
      <c r="H12" s="51">
        <f>ROUND('[1]Pop tot et prov'!$F$7*([1]CANKUZO!B12/[1]CANKUZO!$D$22),0)</f>
        <v>5253</v>
      </c>
      <c r="I12" s="51">
        <f>ROUND('[1]Pop tot et prov'!$F$7*([1]CANKUZO!C12/[1]CANKUZO!$D$22),0)</f>
        <v>5439</v>
      </c>
      <c r="J12" s="52">
        <f t="shared" si="1"/>
        <v>10692</v>
      </c>
      <c r="K12" s="51">
        <f>ROUND('[1]Pop tot et prov'!$F$8*([1]CANKUZO!B12/[1]CANKUZO!$D$22),0)</f>
        <v>5401</v>
      </c>
      <c r="L12" s="51">
        <f>ROUND('[1]Pop tot et prov'!$F$8*([1]CANKUZO!C12/[1]CANKUZO!$D$22),0)</f>
        <v>5593</v>
      </c>
      <c r="M12" s="52">
        <f t="shared" si="2"/>
        <v>10994</v>
      </c>
    </row>
    <row r="13" spans="1:13">
      <c r="A13" s="46" t="s">
        <v>31</v>
      </c>
      <c r="B13" s="51">
        <v>4432</v>
      </c>
      <c r="C13" s="51">
        <v>4451</v>
      </c>
      <c r="D13" s="51">
        <v>8883</v>
      </c>
      <c r="E13" s="51">
        <f>ROUND('[1]Pop tot et prov'!$F$6*([1]CANKUZO!B13/[1]CANKUZO!$D$22),0)</f>
        <v>4547</v>
      </c>
      <c r="F13" s="51">
        <f>ROUND('[1]Pop tot et prov'!$F$6*([1]CANKUZO!C13/[1]CANKUZO!$D$22),0)</f>
        <v>4567</v>
      </c>
      <c r="G13" s="52">
        <f t="shared" si="0"/>
        <v>9114</v>
      </c>
      <c r="H13" s="51">
        <f>ROUND('[1]Pop tot et prov'!$F$7*([1]CANKUZO!B13/[1]CANKUZO!$D$22),0)</f>
        <v>4671</v>
      </c>
      <c r="I13" s="51">
        <f>ROUND('[1]Pop tot et prov'!$F$7*([1]CANKUZO!C13/[1]CANKUZO!$D$22),0)</f>
        <v>4691</v>
      </c>
      <c r="J13" s="52">
        <f t="shared" si="1"/>
        <v>9362</v>
      </c>
      <c r="K13" s="51">
        <f>ROUND('[1]Pop tot et prov'!$F$8*([1]CANKUZO!B13/[1]CANKUZO!$D$22),0)</f>
        <v>4803</v>
      </c>
      <c r="L13" s="51">
        <f>ROUND('[1]Pop tot et prov'!$F$8*([1]CANKUZO!C13/[1]CANKUZO!$D$22),0)</f>
        <v>4823</v>
      </c>
      <c r="M13" s="52">
        <f t="shared" si="2"/>
        <v>9626</v>
      </c>
    </row>
    <row r="14" spans="1:13">
      <c r="A14" s="46" t="s">
        <v>32</v>
      </c>
      <c r="B14" s="51">
        <v>4130</v>
      </c>
      <c r="C14" s="51">
        <v>3799</v>
      </c>
      <c r="D14" s="51">
        <v>7929</v>
      </c>
      <c r="E14" s="51">
        <f>ROUND('[1]Pop tot et prov'!$F$6*([1]CANKUZO!B14/[1]CANKUZO!$D$22),0)</f>
        <v>4237</v>
      </c>
      <c r="F14" s="51">
        <f>ROUND('[1]Pop tot et prov'!$F$6*([1]CANKUZO!C14/[1]CANKUZO!$D$22),0)</f>
        <v>3898</v>
      </c>
      <c r="G14" s="52">
        <f t="shared" si="0"/>
        <v>8135</v>
      </c>
      <c r="H14" s="51">
        <f>ROUND('[1]Pop tot et prov'!$F$7*([1]CANKUZO!B14/[1]CANKUZO!$D$22),0)</f>
        <v>4353</v>
      </c>
      <c r="I14" s="51">
        <f>ROUND('[1]Pop tot et prov'!$F$7*([1]CANKUZO!C14/[1]CANKUZO!$D$22),0)</f>
        <v>4004</v>
      </c>
      <c r="J14" s="52">
        <f t="shared" si="1"/>
        <v>8357</v>
      </c>
      <c r="K14" s="51">
        <f>ROUND('[1]Pop tot et prov'!$F$8*([1]CANKUZO!B14/[1]CANKUZO!$D$22),0)</f>
        <v>4475</v>
      </c>
      <c r="L14" s="51">
        <f>ROUND('[1]Pop tot et prov'!$F$8*([1]CANKUZO!C14/[1]CANKUZO!$D$22),0)</f>
        <v>4117</v>
      </c>
      <c r="M14" s="52">
        <f t="shared" si="2"/>
        <v>8592</v>
      </c>
    </row>
    <row r="15" spans="1:13">
      <c r="A15" s="46" t="s">
        <v>33</v>
      </c>
      <c r="B15" s="51">
        <v>3333</v>
      </c>
      <c r="C15" s="51">
        <v>3076</v>
      </c>
      <c r="D15" s="51">
        <v>6408</v>
      </c>
      <c r="E15" s="51">
        <f>ROUND('[1]Pop tot et prov'!$F$6*([1]CANKUZO!B15/[1]CANKUZO!$D$22),0)</f>
        <v>3420</v>
      </c>
      <c r="F15" s="51">
        <f>ROUND('[1]Pop tot et prov'!$F$6*([1]CANKUZO!C15/[1]CANKUZO!$D$22),0)</f>
        <v>3156</v>
      </c>
      <c r="G15" s="52">
        <f t="shared" si="0"/>
        <v>6576</v>
      </c>
      <c r="H15" s="51">
        <f>ROUND('[1]Pop tot et prov'!$F$7*([1]CANKUZO!B15/[1]CANKUZO!$D$22),0)</f>
        <v>3513</v>
      </c>
      <c r="I15" s="51">
        <f>ROUND('[1]Pop tot et prov'!$F$7*([1]CANKUZO!C15/[1]CANKUZO!$D$22),0)</f>
        <v>3242</v>
      </c>
      <c r="J15" s="52">
        <f t="shared" si="1"/>
        <v>6755</v>
      </c>
      <c r="K15" s="51">
        <f>ROUND('[1]Pop tot et prov'!$F$8*([1]CANKUZO!B15/[1]CANKUZO!$D$22),0)</f>
        <v>3612</v>
      </c>
      <c r="L15" s="51">
        <f>ROUND('[1]Pop tot et prov'!$F$8*([1]CANKUZO!C15/[1]CANKUZO!$D$22),0)</f>
        <v>3333</v>
      </c>
      <c r="M15" s="52">
        <f t="shared" si="2"/>
        <v>6945</v>
      </c>
    </row>
    <row r="16" spans="1:13">
      <c r="A16" s="46" t="s">
        <v>34</v>
      </c>
      <c r="B16" s="51">
        <v>2264</v>
      </c>
      <c r="C16" s="51">
        <v>1909</v>
      </c>
      <c r="D16" s="51">
        <v>4173</v>
      </c>
      <c r="E16" s="51">
        <f>ROUND('[1]Pop tot et prov'!$F$6*([1]CANKUZO!B16/[1]CANKUZO!$D$22),0)</f>
        <v>2323</v>
      </c>
      <c r="F16" s="51">
        <f>ROUND('[1]Pop tot et prov'!$F$6*([1]CANKUZO!C16/[1]CANKUZO!$D$22),0)</f>
        <v>1959</v>
      </c>
      <c r="G16" s="52">
        <f t="shared" si="0"/>
        <v>4282</v>
      </c>
      <c r="H16" s="51">
        <f>ROUND('[1]Pop tot et prov'!$F$7*([1]CANKUZO!B16/[1]CANKUZO!$D$22),0)</f>
        <v>2386</v>
      </c>
      <c r="I16" s="51">
        <f>ROUND('[1]Pop tot et prov'!$F$7*([1]CANKUZO!C16/[1]CANKUZO!$D$22),0)</f>
        <v>2012</v>
      </c>
      <c r="J16" s="52">
        <f t="shared" si="1"/>
        <v>4398</v>
      </c>
      <c r="K16" s="51">
        <f>ROUND('[1]Pop tot et prov'!$F$8*([1]CANKUZO!B16/[1]CANKUZO!$D$22),0)</f>
        <v>2453</v>
      </c>
      <c r="L16" s="51">
        <f>ROUND('[1]Pop tot et prov'!$F$8*([1]CANKUZO!C16/[1]CANKUZO!$D$22),0)</f>
        <v>2069</v>
      </c>
      <c r="M16" s="52">
        <f t="shared" si="2"/>
        <v>4522</v>
      </c>
    </row>
    <row r="17" spans="1:13">
      <c r="A17" s="46" t="s">
        <v>35</v>
      </c>
      <c r="B17" s="51">
        <v>1584</v>
      </c>
      <c r="C17" s="51">
        <v>1571</v>
      </c>
      <c r="D17" s="51">
        <v>3155</v>
      </c>
      <c r="E17" s="51">
        <f>ROUND('[1]Pop tot et prov'!$F$6*([1]CANKUZO!B17/[1]CANKUZO!$D$22),0)</f>
        <v>1625</v>
      </c>
      <c r="F17" s="51">
        <f>ROUND('[1]Pop tot et prov'!$F$6*([1]CANKUZO!C17/[1]CANKUZO!$D$22),0)</f>
        <v>1612</v>
      </c>
      <c r="G17" s="52">
        <f t="shared" si="0"/>
        <v>3237</v>
      </c>
      <c r="H17" s="51">
        <f>ROUND('[1]Pop tot et prov'!$F$7*([1]CANKUZO!B17/[1]CANKUZO!$D$22),0)</f>
        <v>1669</v>
      </c>
      <c r="I17" s="51">
        <f>ROUND('[1]Pop tot et prov'!$F$7*([1]CANKUZO!C17/[1]CANKUZO!$D$22),0)</f>
        <v>1656</v>
      </c>
      <c r="J17" s="52">
        <f t="shared" si="1"/>
        <v>3325</v>
      </c>
      <c r="K17" s="51">
        <f>ROUND('[1]Pop tot et prov'!$F$8*([1]CANKUZO!B17/[1]CANKUZO!$D$22),0)</f>
        <v>1717</v>
      </c>
      <c r="L17" s="51">
        <f>ROUND('[1]Pop tot et prov'!$F$8*([1]CANKUZO!C17/[1]CANKUZO!$D$22),0)</f>
        <v>1702</v>
      </c>
      <c r="M17" s="52">
        <f t="shared" si="2"/>
        <v>3419</v>
      </c>
    </row>
    <row r="18" spans="1:13">
      <c r="A18" s="46" t="s">
        <v>36</v>
      </c>
      <c r="B18" s="51">
        <v>1151</v>
      </c>
      <c r="C18" s="51">
        <v>1054</v>
      </c>
      <c r="D18" s="51">
        <v>2205</v>
      </c>
      <c r="E18" s="51">
        <f>ROUND('[1]Pop tot et prov'!$F$6*([1]CANKUZO!B18/[1]CANKUZO!$D$22),0)</f>
        <v>1181</v>
      </c>
      <c r="F18" s="51">
        <f>ROUND('[1]Pop tot et prov'!$F$6*([1]CANKUZO!C18/[1]CANKUZO!$D$22),0)</f>
        <v>1081</v>
      </c>
      <c r="G18" s="52">
        <f t="shared" si="0"/>
        <v>2262</v>
      </c>
      <c r="H18" s="51">
        <f>ROUND('[1]Pop tot et prov'!$F$7*([1]CANKUZO!B18/[1]CANKUZO!$D$22),0)</f>
        <v>1213</v>
      </c>
      <c r="I18" s="51">
        <f>ROUND('[1]Pop tot et prov'!$F$7*([1]CANKUZO!C18/[1]CANKUZO!$D$22),0)</f>
        <v>1111</v>
      </c>
      <c r="J18" s="52">
        <f t="shared" si="1"/>
        <v>2324</v>
      </c>
      <c r="K18" s="51">
        <f>ROUND('[1]Pop tot et prov'!$F$8*([1]CANKUZO!B18/[1]CANKUZO!$D$22),0)</f>
        <v>1247</v>
      </c>
      <c r="L18" s="51">
        <f>ROUND('[1]Pop tot et prov'!$F$8*([1]CANKUZO!C18/[1]CANKUZO!$D$22),0)</f>
        <v>1142</v>
      </c>
      <c r="M18" s="52">
        <f t="shared" si="2"/>
        <v>2389</v>
      </c>
    </row>
    <row r="19" spans="1:13">
      <c r="A19" s="46" t="s">
        <v>37</v>
      </c>
      <c r="B19" s="51">
        <v>969</v>
      </c>
      <c r="C19" s="51">
        <v>1015</v>
      </c>
      <c r="D19" s="51">
        <v>1984</v>
      </c>
      <c r="E19" s="51">
        <f>ROUND('[1]Pop tot et prov'!$F$6*([1]CANKUZO!B19/[1]CANKUZO!$D$22),0)</f>
        <v>994</v>
      </c>
      <c r="F19" s="51">
        <f>ROUND('[1]Pop tot et prov'!$F$6*([1]CANKUZO!C19/[1]CANKUZO!$D$22),0)</f>
        <v>1041</v>
      </c>
      <c r="G19" s="52">
        <f t="shared" si="0"/>
        <v>2035</v>
      </c>
      <c r="H19" s="51">
        <f>ROUND('[1]Pop tot et prov'!$F$7*([1]CANKUZO!B19/[1]CANKUZO!$D$22),0)</f>
        <v>1021</v>
      </c>
      <c r="I19" s="51">
        <f>ROUND('[1]Pop tot et prov'!$F$7*([1]CANKUZO!C19/[1]CANKUZO!$D$22),0)</f>
        <v>1070</v>
      </c>
      <c r="J19" s="52">
        <f t="shared" si="1"/>
        <v>2091</v>
      </c>
      <c r="K19" s="51">
        <f>ROUND('[1]Pop tot et prov'!$F$8*([1]CANKUZO!B19/[1]CANKUZO!$D$22),0)</f>
        <v>1050</v>
      </c>
      <c r="L19" s="51">
        <f>ROUND('[1]Pop tot et prov'!$F$8*([1]CANKUZO!C19/[1]CANKUZO!$D$22),0)</f>
        <v>1100</v>
      </c>
      <c r="M19" s="52">
        <f t="shared" si="2"/>
        <v>2150</v>
      </c>
    </row>
    <row r="20" spans="1:13">
      <c r="A20" s="46" t="s">
        <v>38</v>
      </c>
      <c r="B20" s="51">
        <v>579</v>
      </c>
      <c r="C20" s="51">
        <v>498</v>
      </c>
      <c r="D20" s="51">
        <v>1077</v>
      </c>
      <c r="E20" s="51">
        <f>ROUND('[1]Pop tot et prov'!$F$6*([1]CANKUZO!B20/[1]CANKUZO!$D$22),0)</f>
        <v>594</v>
      </c>
      <c r="F20" s="51">
        <f>ROUND('[1]Pop tot et prov'!$F$6*([1]CANKUZO!C20/[1]CANKUZO!$D$22),0)</f>
        <v>511</v>
      </c>
      <c r="G20" s="52">
        <f t="shared" si="0"/>
        <v>1105</v>
      </c>
      <c r="H20" s="51">
        <f>ROUND('[1]Pop tot et prov'!$F$7*([1]CANKUZO!B20/[1]CANKUZO!$D$22),0)</f>
        <v>610</v>
      </c>
      <c r="I20" s="51">
        <f>ROUND('[1]Pop tot et prov'!$F$7*([1]CANKUZO!C20/[1]CANKUZO!$D$22),0)</f>
        <v>525</v>
      </c>
      <c r="J20" s="52">
        <f t="shared" si="1"/>
        <v>1135</v>
      </c>
      <c r="K20" s="51">
        <f>ROUND('[1]Pop tot et prov'!$F$8*([1]CANKUZO!B20/[1]CANKUZO!$D$22),0)</f>
        <v>627</v>
      </c>
      <c r="L20" s="51">
        <f>ROUND('[1]Pop tot et prov'!$F$8*([1]CANKUZO!C20/[1]CANKUZO!$D$22),0)</f>
        <v>540</v>
      </c>
      <c r="M20" s="52">
        <f t="shared" si="2"/>
        <v>1167</v>
      </c>
    </row>
    <row r="21" spans="1:13">
      <c r="A21" s="50" t="s">
        <v>39</v>
      </c>
      <c r="B21" s="51">
        <v>1008</v>
      </c>
      <c r="C21" s="51">
        <v>982</v>
      </c>
      <c r="D21" s="51">
        <v>1989</v>
      </c>
      <c r="E21" s="51">
        <f>ROUND('[1]Pop tot et prov'!$F$6*([1]CANKUZO!B21/[1]CANKUZO!$D$22),0)</f>
        <v>1034</v>
      </c>
      <c r="F21" s="51">
        <f>ROUND('[1]Pop tot et prov'!$F$6*([1]CANKUZO!C21/[1]CANKUZO!$D$22),0)</f>
        <v>1008</v>
      </c>
      <c r="G21" s="52">
        <f t="shared" si="0"/>
        <v>2042</v>
      </c>
      <c r="H21" s="51">
        <f>ROUND('[1]Pop tot et prov'!$F$7*([1]CANKUZO!B21/[1]CANKUZO!$D$22),0)</f>
        <v>1062</v>
      </c>
      <c r="I21" s="51">
        <f>ROUND('[1]Pop tot et prov'!$F$7*([1]CANKUZO!C21/[1]CANKUZO!$D$22),0)</f>
        <v>1035</v>
      </c>
      <c r="J21" s="52">
        <f t="shared" si="1"/>
        <v>2097</v>
      </c>
      <c r="K21" s="51">
        <f>ROUND('[1]Pop tot et prov'!$F$8*([1]CANKUZO!B21/[1]CANKUZO!$D$22),0)</f>
        <v>1092</v>
      </c>
      <c r="L21" s="51">
        <f>ROUND('[1]Pop tot et prov'!$F$8*([1]CANKUZO!C21/[1]CANKUZO!$D$22),0)</f>
        <v>1064</v>
      </c>
      <c r="M21" s="52">
        <f t="shared" si="2"/>
        <v>2156</v>
      </c>
    </row>
    <row r="22" spans="1:13">
      <c r="A22" s="47" t="s">
        <v>20</v>
      </c>
      <c r="B22" s="53">
        <f>SUM(B5:B21)</f>
        <v>112344</v>
      </c>
      <c r="C22" s="53">
        <f>SUM(C5:C21)</f>
        <v>116530</v>
      </c>
      <c r="D22" s="54">
        <f>SUM(D5:D21)</f>
        <v>228871</v>
      </c>
      <c r="E22" s="51">
        <f>SUM(E5:E21)</f>
        <v>115264</v>
      </c>
      <c r="F22" s="55">
        <f>SUM(F5:F21)</f>
        <v>119560</v>
      </c>
      <c r="G22" s="52">
        <f t="shared" si="0"/>
        <v>234824</v>
      </c>
      <c r="H22" s="51">
        <f>SUM(H5:H21)</f>
        <v>118400</v>
      </c>
      <c r="I22" s="55">
        <f>SUM(I5:I21)</f>
        <v>122813</v>
      </c>
      <c r="J22" s="52">
        <f t="shared" si="1"/>
        <v>241213</v>
      </c>
      <c r="K22" s="51">
        <f>SUM(K5:K21)</f>
        <v>121741</v>
      </c>
      <c r="L22" s="55">
        <f>SUM(L5:L21)</f>
        <v>126278</v>
      </c>
      <c r="M22" s="52">
        <f t="shared" si="2"/>
        <v>248019</v>
      </c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118" t="s">
        <v>21</v>
      </c>
      <c r="B24" s="113">
        <v>2012</v>
      </c>
      <c r="C24" s="114"/>
      <c r="D24" s="115"/>
      <c r="E24" s="108">
        <v>2013</v>
      </c>
      <c r="F24" s="108"/>
      <c r="G24" s="108"/>
      <c r="H24" s="108">
        <v>2014</v>
      </c>
      <c r="I24" s="108"/>
      <c r="J24" s="108"/>
      <c r="K24" s="108">
        <v>2015</v>
      </c>
      <c r="L24" s="108"/>
      <c r="M24" s="108"/>
    </row>
    <row r="25" spans="1:13">
      <c r="A25" s="118"/>
      <c r="B25" s="10" t="s">
        <v>57</v>
      </c>
      <c r="C25" s="10" t="s">
        <v>58</v>
      </c>
      <c r="D25" s="10" t="s">
        <v>59</v>
      </c>
      <c r="E25" s="10" t="s">
        <v>57</v>
      </c>
      <c r="F25" s="10" t="s">
        <v>58</v>
      </c>
      <c r="G25" s="10" t="s">
        <v>59</v>
      </c>
      <c r="H25" s="10" t="s">
        <v>57</v>
      </c>
      <c r="I25" s="10" t="s">
        <v>58</v>
      </c>
      <c r="J25" s="10" t="s">
        <v>59</v>
      </c>
      <c r="K25" s="10" t="s">
        <v>57</v>
      </c>
      <c r="L25" s="10" t="s">
        <v>58</v>
      </c>
      <c r="M25" s="10" t="s">
        <v>59</v>
      </c>
    </row>
    <row r="26" spans="1:13">
      <c r="A26" s="56" t="s">
        <v>23</v>
      </c>
      <c r="B26" s="51">
        <f>ROUND('[1]Pop tot et prov'!$F$9*([1]CANKUZO!B5/[1]CANKUZO!$D$22),0)</f>
        <v>23204</v>
      </c>
      <c r="C26" s="51">
        <f>ROUND('[1]Pop tot et prov'!$F$9*([1]CANKUZO!C5/[1]CANKUZO!$D$22),0)</f>
        <v>23985</v>
      </c>
      <c r="D26" s="52">
        <f t="shared" ref="D26:D43" si="3">SUM(B26:C26)</f>
        <v>47189</v>
      </c>
      <c r="E26" s="51">
        <f>ROUND('[1]Pop tot et prov'!$F$10*([1]CANKUZO!B5/[1]CANKUZO!$D$22),0)</f>
        <v>23897</v>
      </c>
      <c r="F26" s="51">
        <f>ROUND('[1]Pop tot et prov'!$F$10*([1]CANKUZO!C5/[1]CANKUZO!$D$22),0)</f>
        <v>24700</v>
      </c>
      <c r="G26" s="52">
        <f t="shared" ref="G26:G43" si="4">SUM(E26:F26)</f>
        <v>48597</v>
      </c>
      <c r="H26" s="51">
        <f>ROUND('[1]Pop tot et prov'!$F$11*([1]CANKUZO!B5/[1]CANKUZO!$D$22),0)</f>
        <v>24623</v>
      </c>
      <c r="I26" s="51">
        <f>ROUND('[1]Pop tot et prov'!$F$11*([1]CANKUZO!C5/[1]CANKUZO!$D$22),0)</f>
        <v>25451</v>
      </c>
      <c r="J26" s="52">
        <f t="shared" ref="J26:J43" si="5">SUM(H26:I26)</f>
        <v>50074</v>
      </c>
      <c r="K26" s="51">
        <f>ROUND('[1]Pop tot et prov'!$F$12*([1]CANKUZO!B5/[1]CANKUZO!$D$22),0)</f>
        <v>25381</v>
      </c>
      <c r="L26" s="51">
        <f>ROUND('[1]Pop tot et prov'!$F$12*([1]CANKUZO!C5/[1]CANKUZO!$D$22),0)</f>
        <v>26235</v>
      </c>
      <c r="M26" s="52">
        <f t="shared" ref="M26:M43" si="6">SUM(K26:L26)</f>
        <v>51616</v>
      </c>
    </row>
    <row r="27" spans="1:13">
      <c r="A27" s="56" t="s">
        <v>24</v>
      </c>
      <c r="B27" s="51">
        <f>ROUND('[1]Pop tot et prov'!$F$9*([1]CANKUZO!B6/[1]CANKUZO!$D$22),0)</f>
        <v>18768</v>
      </c>
      <c r="C27" s="51">
        <f>ROUND('[1]Pop tot et prov'!$F$9*([1]CANKUZO!C6/[1]CANKUZO!$D$22),0)</f>
        <v>19566</v>
      </c>
      <c r="D27" s="52">
        <f t="shared" si="3"/>
        <v>38334</v>
      </c>
      <c r="E27" s="51">
        <f>ROUND('[1]Pop tot et prov'!$F$10*([1]CANKUZO!B6/[1]CANKUZO!$D$22),0)</f>
        <v>19328</v>
      </c>
      <c r="F27" s="51">
        <f>ROUND('[1]Pop tot et prov'!$F$10*([1]CANKUZO!C6/[1]CANKUZO!$D$22),0)</f>
        <v>20150</v>
      </c>
      <c r="G27" s="52">
        <f t="shared" si="4"/>
        <v>39478</v>
      </c>
      <c r="H27" s="51">
        <f>ROUND('[1]Pop tot et prov'!$F$11*([1]CANKUZO!B6/[1]CANKUZO!$D$22),0)</f>
        <v>19915</v>
      </c>
      <c r="I27" s="51">
        <f>ROUND('[1]Pop tot et prov'!$F$11*([1]CANKUZO!C6/[1]CANKUZO!$D$22),0)</f>
        <v>20763</v>
      </c>
      <c r="J27" s="52">
        <f t="shared" si="5"/>
        <v>40678</v>
      </c>
      <c r="K27" s="51">
        <f>ROUND('[1]Pop tot et prov'!$F$12*([1]CANKUZO!B6/[1]CANKUZO!$D$22),0)</f>
        <v>20528</v>
      </c>
      <c r="L27" s="51">
        <f>ROUND('[1]Pop tot et prov'!$F$12*([1]CANKUZO!C6/[1]CANKUZO!$D$22),0)</f>
        <v>21402</v>
      </c>
      <c r="M27" s="52">
        <f t="shared" si="6"/>
        <v>41930</v>
      </c>
    </row>
    <row r="28" spans="1:13">
      <c r="A28" s="56" t="s">
        <v>25</v>
      </c>
      <c r="B28" s="51">
        <f>ROUND('[1]Pop tot et prov'!$F$9*([1]CANKUZO!B7/[1]CANKUZO!$D$22),0)</f>
        <v>16054</v>
      </c>
      <c r="C28" s="51">
        <f>ROUND('[1]Pop tot et prov'!$F$9*([1]CANKUZO!C7/[1]CANKUZO!$D$22),0)</f>
        <v>16838</v>
      </c>
      <c r="D28" s="52">
        <f t="shared" si="3"/>
        <v>32892</v>
      </c>
      <c r="E28" s="51">
        <f>ROUND('[1]Pop tot et prov'!$F$10*([1]CANKUZO!B7/[1]CANKUZO!$D$22),0)</f>
        <v>16534</v>
      </c>
      <c r="F28" s="51">
        <f>ROUND('[1]Pop tot et prov'!$F$10*([1]CANKUZO!C7/[1]CANKUZO!$D$22),0)</f>
        <v>17341</v>
      </c>
      <c r="G28" s="52">
        <f t="shared" si="4"/>
        <v>33875</v>
      </c>
      <c r="H28" s="51">
        <f>ROUND('[1]Pop tot et prov'!$F$11*([1]CANKUZO!B7/[1]CANKUZO!$D$22),0)</f>
        <v>17036</v>
      </c>
      <c r="I28" s="51">
        <f>ROUND('[1]Pop tot et prov'!$F$11*([1]CANKUZO!C7/[1]CANKUZO!$D$22),0)</f>
        <v>17868</v>
      </c>
      <c r="J28" s="52">
        <f t="shared" si="5"/>
        <v>34904</v>
      </c>
      <c r="K28" s="51">
        <f>ROUND('[1]Pop tot et prov'!$F$12*([1]CANKUZO!B7/[1]CANKUZO!$D$22),0)</f>
        <v>17561</v>
      </c>
      <c r="L28" s="51">
        <f>ROUND('[1]Pop tot et prov'!$F$12*([1]CANKUZO!C7/[1]CANKUZO!$D$22),0)</f>
        <v>18418</v>
      </c>
      <c r="M28" s="52">
        <f t="shared" si="6"/>
        <v>35979</v>
      </c>
    </row>
    <row r="29" spans="1:13">
      <c r="A29" s="56" t="s">
        <v>26</v>
      </c>
      <c r="B29" s="51">
        <f>ROUND('[1]Pop tot et prov'!$F$9*([1]CANKUZO!B8/[1]CANKUZO!$D$22),0)</f>
        <v>14127</v>
      </c>
      <c r="C29" s="51">
        <f>ROUND('[1]Pop tot et prov'!$F$9*([1]CANKUZO!C8/[1]CANKUZO!$D$22),0)</f>
        <v>15276</v>
      </c>
      <c r="D29" s="52">
        <f t="shared" si="3"/>
        <v>29403</v>
      </c>
      <c r="E29" s="51">
        <f>ROUND('[1]Pop tot et prov'!$F$10*([1]CANKUZO!B8/[1]CANKUZO!$D$22),0)</f>
        <v>14549</v>
      </c>
      <c r="F29" s="51">
        <f>ROUND('[1]Pop tot et prov'!$F$10*([1]CANKUZO!C8/[1]CANKUZO!$D$22),0)</f>
        <v>15732</v>
      </c>
      <c r="G29" s="52">
        <f t="shared" si="4"/>
        <v>30281</v>
      </c>
      <c r="H29" s="51">
        <f>ROUND('[1]Pop tot et prov'!$F$11*([1]CANKUZO!B8/[1]CANKUZO!$D$22),0)</f>
        <v>14991</v>
      </c>
      <c r="I29" s="51">
        <f>ROUND('[1]Pop tot et prov'!$F$11*([1]CANKUZO!C8/[1]CANKUZO!$D$22),0)</f>
        <v>16210</v>
      </c>
      <c r="J29" s="52">
        <f t="shared" si="5"/>
        <v>31201</v>
      </c>
      <c r="K29" s="51">
        <f>ROUND('[1]Pop tot et prov'!$F$12*([1]CANKUZO!B8/[1]CANKUZO!$D$22),0)</f>
        <v>15453</v>
      </c>
      <c r="L29" s="51">
        <f>ROUND('[1]Pop tot et prov'!$F$12*([1]CANKUZO!C8/[1]CANKUZO!$D$22),0)</f>
        <v>16709</v>
      </c>
      <c r="M29" s="52">
        <f>SUM(K29:L29)</f>
        <v>32162</v>
      </c>
    </row>
    <row r="30" spans="1:13">
      <c r="A30" s="56" t="s">
        <v>27</v>
      </c>
      <c r="B30" s="51">
        <f>ROUND('[1]Pop tot et prov'!$F$9*([1]CANKUZO!B9/[1]CANKUZO!$D$22),0)</f>
        <v>10883</v>
      </c>
      <c r="C30" s="51">
        <f>ROUND('[1]Pop tot et prov'!$F$9*([1]CANKUZO!C9/[1]CANKUZO!$D$22),0)</f>
        <v>12079</v>
      </c>
      <c r="D30" s="52">
        <f t="shared" si="3"/>
        <v>22962</v>
      </c>
      <c r="E30" s="51">
        <f>ROUND('[1]Pop tot et prov'!$F$10*([1]CANKUZO!B9/[1]CANKUZO!$D$22),0)</f>
        <v>11208</v>
      </c>
      <c r="F30" s="51">
        <f>ROUND('[1]Pop tot et prov'!$F$10*([1]CANKUZO!C9/[1]CANKUZO!$D$22),0)</f>
        <v>12439</v>
      </c>
      <c r="G30" s="52">
        <f t="shared" si="4"/>
        <v>23647</v>
      </c>
      <c r="H30" s="51">
        <f>ROUND('[1]Pop tot et prov'!$F$11*([1]CANKUZO!B9/[1]CANKUZO!$D$22),0)</f>
        <v>11549</v>
      </c>
      <c r="I30" s="51">
        <f>ROUND('[1]Pop tot et prov'!$F$11*([1]CANKUZO!C9/[1]CANKUZO!$D$22),0)</f>
        <v>12817</v>
      </c>
      <c r="J30" s="52">
        <f t="shared" si="5"/>
        <v>24366</v>
      </c>
      <c r="K30" s="51">
        <f>ROUND('[1]Pop tot et prov'!$F$12*([1]CANKUZO!B9/[1]CANKUZO!$D$22),0)</f>
        <v>11904</v>
      </c>
      <c r="L30" s="51">
        <f>ROUND('[1]Pop tot et prov'!$F$12*([1]CANKUZO!C9/[1]CANKUZO!$D$22),0)</f>
        <v>13212</v>
      </c>
      <c r="M30" s="52">
        <f t="shared" si="6"/>
        <v>25116</v>
      </c>
    </row>
    <row r="31" spans="1:13">
      <c r="A31" s="56" t="s">
        <v>28</v>
      </c>
      <c r="B31" s="51">
        <f>ROUND('[1]Pop tot et prov'!$F$9*([1]CANKUZO!B10/[1]CANKUZO!$D$22),0)</f>
        <v>8599</v>
      </c>
      <c r="C31" s="51">
        <f>ROUND('[1]Pop tot et prov'!$F$9*([1]CANKUZO!C10/[1]CANKUZO!$D$22),0)</f>
        <v>9449</v>
      </c>
      <c r="D31" s="52">
        <f t="shared" si="3"/>
        <v>18048</v>
      </c>
      <c r="E31" s="51">
        <f>ROUND('[1]Pop tot et prov'!$F$10*([1]CANKUZO!B10/[1]CANKUZO!$D$22),0)</f>
        <v>8856</v>
      </c>
      <c r="F31" s="51">
        <f>ROUND('[1]Pop tot et prov'!$F$10*([1]CANKUZO!C10/[1]CANKUZO!$D$22),0)</f>
        <v>9731</v>
      </c>
      <c r="G31" s="52">
        <f t="shared" si="4"/>
        <v>18587</v>
      </c>
      <c r="H31" s="51">
        <f>ROUND('[1]Pop tot et prov'!$F$11*([1]CANKUZO!B10/[1]CANKUZO!$D$22),0)</f>
        <v>9125</v>
      </c>
      <c r="I31" s="51">
        <f>ROUND('[1]Pop tot et prov'!$F$11*([1]CANKUZO!C10/[1]CANKUZO!$D$22),0)</f>
        <v>10027</v>
      </c>
      <c r="J31" s="52">
        <f t="shared" si="5"/>
        <v>19152</v>
      </c>
      <c r="K31" s="51">
        <f>ROUND('[1]Pop tot et prov'!$F$12*([1]CANKUZO!B10/[1]CANKUZO!$D$22),0)</f>
        <v>9406</v>
      </c>
      <c r="L31" s="51">
        <f>ROUND('[1]Pop tot et prov'!$F$12*([1]CANKUZO!C10/[1]CANKUZO!$D$22),0)</f>
        <v>10336</v>
      </c>
      <c r="M31" s="52">
        <f t="shared" si="6"/>
        <v>19742</v>
      </c>
    </row>
    <row r="32" spans="1:13">
      <c r="A32" s="56" t="s">
        <v>29</v>
      </c>
      <c r="B32" s="51">
        <f>ROUND('[1]Pop tot et prov'!$F$9*([1]CANKUZO!B11/[1]CANKUZO!$D$22),0)</f>
        <v>6401</v>
      </c>
      <c r="C32" s="51">
        <f>ROUND('[1]Pop tot et prov'!$F$9*([1]CANKUZO!C11/[1]CANKUZO!$D$22),0)</f>
        <v>6536</v>
      </c>
      <c r="D32" s="52">
        <f t="shared" si="3"/>
        <v>12937</v>
      </c>
      <c r="E32" s="51">
        <f>ROUND('[1]Pop tot et prov'!$F$10*([1]CANKUZO!B11/[1]CANKUZO!$D$22),0)</f>
        <v>6592</v>
      </c>
      <c r="F32" s="51">
        <f>ROUND('[1]Pop tot et prov'!$F$10*([1]CANKUZO!C11/[1]CANKUZO!$D$22),0)</f>
        <v>6731</v>
      </c>
      <c r="G32" s="52">
        <f t="shared" si="4"/>
        <v>13323</v>
      </c>
      <c r="H32" s="51">
        <f>ROUND('[1]Pop tot et prov'!$F$11*([1]CANKUZO!B11/[1]CANKUZO!$D$22),0)</f>
        <v>6793</v>
      </c>
      <c r="I32" s="51">
        <f>ROUND('[1]Pop tot et prov'!$F$11*([1]CANKUZO!C11/[1]CANKUZO!$D$22),0)</f>
        <v>6936</v>
      </c>
      <c r="J32" s="52">
        <f t="shared" si="5"/>
        <v>13729</v>
      </c>
      <c r="K32" s="51">
        <f>ROUND('[1]Pop tot et prov'!$F$12*([1]CANKUZO!B11/[1]CANKUZO!$D$22),0)</f>
        <v>7002</v>
      </c>
      <c r="L32" s="51">
        <f>ROUND('[1]Pop tot et prov'!$F$12*([1]CANKUZO!C11/[1]CANKUZO!$D$22),0)</f>
        <v>7149</v>
      </c>
      <c r="M32" s="52">
        <f>SUM(K32:L32)</f>
        <v>14151</v>
      </c>
    </row>
    <row r="33" spans="1:13">
      <c r="A33" s="56" t="s">
        <v>30</v>
      </c>
      <c r="B33" s="51">
        <f>ROUND('[1]Pop tot et prov'!$F$9*([1]CANKUZO!B12/[1]CANKUZO!$D$22),0)</f>
        <v>5558</v>
      </c>
      <c r="C33" s="51">
        <f>ROUND('[1]Pop tot et prov'!$F$9*([1]CANKUZO!C12/[1]CANKUZO!$D$22),0)</f>
        <v>5756</v>
      </c>
      <c r="D33" s="52">
        <f t="shared" si="3"/>
        <v>11314</v>
      </c>
      <c r="E33" s="51">
        <f>ROUND('[1]Pop tot et prov'!$F$10*([1]CANKUZO!B12/[1]CANKUZO!$D$22),0)</f>
        <v>5724</v>
      </c>
      <c r="F33" s="51">
        <f>ROUND('[1]Pop tot et prov'!$F$10*([1]CANKUZO!C12/[1]CANKUZO!$D$22),0)</f>
        <v>5927</v>
      </c>
      <c r="G33" s="52">
        <f t="shared" si="4"/>
        <v>11651</v>
      </c>
      <c r="H33" s="51">
        <f>ROUND('[1]Pop tot et prov'!$F$11*([1]CANKUZO!B12/[1]CANKUZO!$D$22),0)</f>
        <v>5898</v>
      </c>
      <c r="I33" s="51">
        <f>ROUND('[1]Pop tot et prov'!$F$11*([1]CANKUZO!C12/[1]CANKUZO!$D$22),0)</f>
        <v>6107</v>
      </c>
      <c r="J33" s="52">
        <f t="shared" si="5"/>
        <v>12005</v>
      </c>
      <c r="K33" s="51">
        <f>ROUND('[1]Pop tot et prov'!$F$12*([1]CANKUZO!B12/[1]CANKUZO!$D$22),0)</f>
        <v>6080</v>
      </c>
      <c r="L33" s="51">
        <f>ROUND('[1]Pop tot et prov'!$F$12*([1]CANKUZO!C12/[1]CANKUZO!$D$22),0)</f>
        <v>6296</v>
      </c>
      <c r="M33" s="52">
        <f t="shared" si="6"/>
        <v>12376</v>
      </c>
    </row>
    <row r="34" spans="1:13">
      <c r="A34" s="56" t="s">
        <v>31</v>
      </c>
      <c r="B34" s="51">
        <f>ROUND('[1]Pop tot et prov'!$F$9*([1]CANKUZO!B13/[1]CANKUZO!$D$22),0)</f>
        <v>4943</v>
      </c>
      <c r="C34" s="51">
        <f>ROUND('[1]Pop tot et prov'!$F$9*([1]CANKUZO!C13/[1]CANKUZO!$D$22),0)</f>
        <v>4964</v>
      </c>
      <c r="D34" s="52">
        <f t="shared" si="3"/>
        <v>9907</v>
      </c>
      <c r="E34" s="51">
        <f>ROUND('[1]Pop tot et prov'!$F$10*([1]CANKUZO!B13/[1]CANKUZO!$D$22),0)</f>
        <v>5090</v>
      </c>
      <c r="F34" s="51">
        <f>ROUND('[1]Pop tot et prov'!$F$10*([1]CANKUZO!C13/[1]CANKUZO!$D$22),0)</f>
        <v>5112</v>
      </c>
      <c r="G34" s="52">
        <f t="shared" si="4"/>
        <v>10202</v>
      </c>
      <c r="H34" s="51">
        <f>ROUND('[1]Pop tot et prov'!$F$11*([1]CANKUZO!B13/[1]CANKUZO!$D$22),0)</f>
        <v>5245</v>
      </c>
      <c r="I34" s="51">
        <f>ROUND('[1]Pop tot et prov'!$F$11*([1]CANKUZO!C13/[1]CANKUZO!$D$22),0)</f>
        <v>5267</v>
      </c>
      <c r="J34" s="52">
        <f t="shared" si="5"/>
        <v>10512</v>
      </c>
      <c r="K34" s="51">
        <f>ROUND('[1]Pop tot et prov'!$F$12*([1]CANKUZO!B13/[1]CANKUZO!$D$22),0)</f>
        <v>5406</v>
      </c>
      <c r="L34" s="51">
        <f>ROUND('[1]Pop tot et prov'!$F$12*([1]CANKUZO!C13/[1]CANKUZO!$D$22),0)</f>
        <v>5429</v>
      </c>
      <c r="M34" s="52">
        <f t="shared" si="6"/>
        <v>10835</v>
      </c>
    </row>
    <row r="35" spans="1:13">
      <c r="A35" s="56" t="s">
        <v>32</v>
      </c>
      <c r="B35" s="51">
        <f>ROUND('[1]Pop tot et prov'!$F$9*([1]CANKUZO!B14/[1]CANKUZO!$D$22),0)</f>
        <v>4606</v>
      </c>
      <c r="C35" s="51">
        <f>ROUND('[1]Pop tot et prov'!$F$9*([1]CANKUZO!C14/[1]CANKUZO!$D$22),0)</f>
        <v>4237</v>
      </c>
      <c r="D35" s="52">
        <f t="shared" si="3"/>
        <v>8843</v>
      </c>
      <c r="E35" s="51">
        <f>ROUND('[1]Pop tot et prov'!$F$10*([1]CANKUZO!B14/[1]CANKUZO!$D$22),0)</f>
        <v>4743</v>
      </c>
      <c r="F35" s="51">
        <f>ROUND('[1]Pop tot et prov'!$F$10*([1]CANKUZO!C14/[1]CANKUZO!$D$22),0)</f>
        <v>4363</v>
      </c>
      <c r="G35" s="52">
        <f t="shared" si="4"/>
        <v>9106</v>
      </c>
      <c r="H35" s="51">
        <f>ROUND('[1]Pop tot et prov'!$F$11*([1]CANKUZO!B14/[1]CANKUZO!$D$22),0)</f>
        <v>4887</v>
      </c>
      <c r="I35" s="51">
        <f>ROUND('[1]Pop tot et prov'!$F$11*([1]CANKUZO!C14/[1]CANKUZO!$D$22),0)</f>
        <v>4496</v>
      </c>
      <c r="J35" s="52">
        <f t="shared" si="5"/>
        <v>9383</v>
      </c>
      <c r="K35" s="51">
        <f>ROUND('[1]Pop tot et prov'!$F$12*([1]CANKUZO!B14/[1]CANKUZO!$D$22),0)</f>
        <v>5038</v>
      </c>
      <c r="L35" s="51">
        <f>ROUND('[1]Pop tot et prov'!$F$12*([1]CANKUZO!C14/[1]CANKUZO!$D$22),0)</f>
        <v>4634</v>
      </c>
      <c r="M35" s="52">
        <f t="shared" si="6"/>
        <v>9672</v>
      </c>
    </row>
    <row r="36" spans="1:13">
      <c r="A36" s="56" t="s">
        <v>33</v>
      </c>
      <c r="B36" s="51">
        <f>ROUND('[1]Pop tot et prov'!$F$9*([1]CANKUZO!B15/[1]CANKUZO!$D$22),0)</f>
        <v>3717</v>
      </c>
      <c r="C36" s="51">
        <f>ROUND('[1]Pop tot et prov'!$F$9*([1]CANKUZO!C15/[1]CANKUZO!$D$22),0)</f>
        <v>3430</v>
      </c>
      <c r="D36" s="52">
        <f t="shared" si="3"/>
        <v>7147</v>
      </c>
      <c r="E36" s="51">
        <f>ROUND('[1]Pop tot et prov'!$F$10*([1]CANKUZO!B15/[1]CANKUZO!$D$22),0)</f>
        <v>3828</v>
      </c>
      <c r="F36" s="51">
        <f>ROUND('[1]Pop tot et prov'!$F$10*([1]CANKUZO!C15/[1]CANKUZO!$D$22),0)</f>
        <v>3533</v>
      </c>
      <c r="G36" s="52">
        <f t="shared" si="4"/>
        <v>7361</v>
      </c>
      <c r="H36" s="51">
        <f>ROUND('[1]Pop tot et prov'!$F$11*([1]CANKUZO!B15/[1]CANKUZO!$D$22),0)</f>
        <v>3944</v>
      </c>
      <c r="I36" s="51">
        <f>ROUND('[1]Pop tot et prov'!$F$11*([1]CANKUZO!C15/[1]CANKUZO!$D$22),0)</f>
        <v>3640</v>
      </c>
      <c r="J36" s="52">
        <f t="shared" si="5"/>
        <v>7584</v>
      </c>
      <c r="K36" s="51">
        <f>ROUND('[1]Pop tot et prov'!$F$12*([1]CANKUZO!B15/[1]CANKUZO!$D$22),0)</f>
        <v>4066</v>
      </c>
      <c r="L36" s="51">
        <f>ROUND('[1]Pop tot et prov'!$F$12*([1]CANKUZO!C15/[1]CANKUZO!$D$22),0)</f>
        <v>3752</v>
      </c>
      <c r="M36" s="52">
        <f t="shared" si="6"/>
        <v>7818</v>
      </c>
    </row>
    <row r="37" spans="1:13">
      <c r="A37" s="56" t="s">
        <v>34</v>
      </c>
      <c r="B37" s="51">
        <f>ROUND('[1]Pop tot et prov'!$F$9*([1]CANKUZO!B16/[1]CANKUZO!$D$22),0)</f>
        <v>2525</v>
      </c>
      <c r="C37" s="51">
        <f>ROUND('[1]Pop tot et prov'!$F$9*([1]CANKUZO!C16/[1]CANKUZO!$D$22),0)</f>
        <v>2129</v>
      </c>
      <c r="D37" s="52">
        <f t="shared" si="3"/>
        <v>4654</v>
      </c>
      <c r="E37" s="51">
        <f>ROUND('[1]Pop tot et prov'!$F$10*([1]CANKUZO!B16/[1]CANKUZO!$D$22),0)</f>
        <v>2600</v>
      </c>
      <c r="F37" s="51">
        <f>ROUND('[1]Pop tot et prov'!$F$10*([1]CANKUZO!C16/[1]CANKUZO!$D$22),0)</f>
        <v>2192</v>
      </c>
      <c r="G37" s="52">
        <f t="shared" si="4"/>
        <v>4792</v>
      </c>
      <c r="H37" s="51">
        <f>ROUND('[1]Pop tot et prov'!$F$11*([1]CANKUZO!B16/[1]CANKUZO!$D$22),0)</f>
        <v>2679</v>
      </c>
      <c r="I37" s="51">
        <f>ROUND('[1]Pop tot et prov'!$F$11*([1]CANKUZO!C16/[1]CANKUZO!$D$22),0)</f>
        <v>2259</v>
      </c>
      <c r="J37" s="52">
        <f t="shared" si="5"/>
        <v>4938</v>
      </c>
      <c r="K37" s="51">
        <f>ROUND('[1]Pop tot et prov'!$F$12*([1]CANKUZO!B16/[1]CANKUZO!$D$22),0)</f>
        <v>2762</v>
      </c>
      <c r="L37" s="51">
        <f>ROUND('[1]Pop tot et prov'!$F$12*([1]CANKUZO!C16/[1]CANKUZO!$D$22),0)</f>
        <v>2329</v>
      </c>
      <c r="M37" s="52">
        <f t="shared" si="6"/>
        <v>5091</v>
      </c>
    </row>
    <row r="38" spans="1:13">
      <c r="A38" s="56" t="s">
        <v>35</v>
      </c>
      <c r="B38" s="51">
        <f>ROUND('[1]Pop tot et prov'!$F$9*([1]CANKUZO!B17/[1]CANKUZO!$D$22),0)</f>
        <v>1766</v>
      </c>
      <c r="C38" s="51">
        <f>ROUND('[1]Pop tot et prov'!$F$9*([1]CANKUZO!C17/[1]CANKUZO!$D$22),0)</f>
        <v>1752</v>
      </c>
      <c r="D38" s="52">
        <f t="shared" si="3"/>
        <v>3518</v>
      </c>
      <c r="E38" s="51">
        <f>ROUND('[1]Pop tot et prov'!$F$10*([1]CANKUZO!B17/[1]CANKUZO!$D$22),0)</f>
        <v>1819</v>
      </c>
      <c r="F38" s="51">
        <f>ROUND('[1]Pop tot et prov'!$F$10*([1]CANKUZO!C17/[1]CANKUZO!$D$22),0)</f>
        <v>1804</v>
      </c>
      <c r="G38" s="52">
        <f t="shared" si="4"/>
        <v>3623</v>
      </c>
      <c r="H38" s="51">
        <f>ROUND('[1]Pop tot et prov'!$F$11*([1]CANKUZO!B17/[1]CANKUZO!$D$22),0)</f>
        <v>1874</v>
      </c>
      <c r="I38" s="51">
        <f>ROUND('[1]Pop tot et prov'!$F$11*([1]CANKUZO!C17/[1]CANKUZO!$D$22),0)</f>
        <v>1859</v>
      </c>
      <c r="J38" s="52">
        <f t="shared" si="5"/>
        <v>3733</v>
      </c>
      <c r="K38" s="51">
        <f>ROUND('[1]Pop tot et prov'!$F$12*([1]CANKUZO!B17/[1]CANKUZO!$D$22),0)</f>
        <v>1932</v>
      </c>
      <c r="L38" s="51">
        <f>ROUND('[1]Pop tot et prov'!$F$12*([1]CANKUZO!C17/[1]CANKUZO!$D$22),0)</f>
        <v>1916</v>
      </c>
      <c r="M38" s="52">
        <f t="shared" si="6"/>
        <v>3848</v>
      </c>
    </row>
    <row r="39" spans="1:13">
      <c r="A39" s="56" t="s">
        <v>36</v>
      </c>
      <c r="B39" s="51">
        <f>ROUND('[1]Pop tot et prov'!$F$9*([1]CANKUZO!B18/[1]CANKUZO!$D$22),0)</f>
        <v>1284</v>
      </c>
      <c r="C39" s="51">
        <f>ROUND('[1]Pop tot et prov'!$F$9*([1]CANKUZO!C18/[1]CANKUZO!$D$22),0)</f>
        <v>1175</v>
      </c>
      <c r="D39" s="52">
        <f t="shared" si="3"/>
        <v>2459</v>
      </c>
      <c r="E39" s="51">
        <f>ROUND('[1]Pop tot et prov'!$F$10*([1]CANKUZO!B18/[1]CANKUZO!$D$22),0)</f>
        <v>1322</v>
      </c>
      <c r="F39" s="51">
        <f>ROUND('[1]Pop tot et prov'!$F$10*([1]CANKUZO!C18/[1]CANKUZO!$D$22),0)</f>
        <v>1211</v>
      </c>
      <c r="G39" s="52">
        <f t="shared" si="4"/>
        <v>2533</v>
      </c>
      <c r="H39" s="51">
        <f>ROUND('[1]Pop tot et prov'!$F$11*([1]CANKUZO!B18/[1]CANKUZO!$D$22),0)</f>
        <v>1362</v>
      </c>
      <c r="I39" s="51">
        <f>ROUND('[1]Pop tot et prov'!$F$11*([1]CANKUZO!C18/[1]CANKUZO!$D$22),0)</f>
        <v>1247</v>
      </c>
      <c r="J39" s="52">
        <f t="shared" si="5"/>
        <v>2609</v>
      </c>
      <c r="K39" s="51">
        <f>ROUND('[1]Pop tot et prov'!$F$12*([1]CANKUZO!B18/[1]CANKUZO!$D$22),0)</f>
        <v>1404</v>
      </c>
      <c r="L39" s="51">
        <f>ROUND('[1]Pop tot et prov'!$F$12*([1]CANKUZO!C18/[1]CANKUZO!$D$22),0)</f>
        <v>1286</v>
      </c>
      <c r="M39" s="52">
        <f t="shared" si="6"/>
        <v>2690</v>
      </c>
    </row>
    <row r="40" spans="1:13">
      <c r="A40" s="56" t="s">
        <v>37</v>
      </c>
      <c r="B40" s="51">
        <f>ROUND('[1]Pop tot et prov'!$F$9*([1]CANKUZO!B19/[1]CANKUZO!$D$22),0)</f>
        <v>1081</v>
      </c>
      <c r="C40" s="51">
        <f>ROUND('[1]Pop tot et prov'!$F$9*([1]CANKUZO!C19/[1]CANKUZO!$D$22),0)</f>
        <v>1132</v>
      </c>
      <c r="D40" s="52">
        <f t="shared" si="3"/>
        <v>2213</v>
      </c>
      <c r="E40" s="51">
        <f>ROUND('[1]Pop tot et prov'!$F$10*([1]CANKUZO!B19/[1]CANKUZO!$D$22),0)</f>
        <v>1113</v>
      </c>
      <c r="F40" s="51">
        <f>ROUND('[1]Pop tot et prov'!$F$10*([1]CANKUZO!C19/[1]CANKUZO!$D$22),0)</f>
        <v>1166</v>
      </c>
      <c r="G40" s="52">
        <f t="shared" si="4"/>
        <v>2279</v>
      </c>
      <c r="H40" s="51">
        <f>ROUND('[1]Pop tot et prov'!$F$11*([1]CANKUZO!B19/[1]CANKUZO!$D$22),0)</f>
        <v>1147</v>
      </c>
      <c r="I40" s="51">
        <f>ROUND('[1]Pop tot et prov'!$F$11*([1]CANKUZO!C19/[1]CANKUZO!$D$22),0)</f>
        <v>1201</v>
      </c>
      <c r="J40" s="52">
        <f t="shared" si="5"/>
        <v>2348</v>
      </c>
      <c r="K40" s="51">
        <f>ROUND('[1]Pop tot et prov'!$F$12*([1]CANKUZO!B19/[1]CANKUZO!$D$22),0)</f>
        <v>1182</v>
      </c>
      <c r="L40" s="51">
        <f>ROUND('[1]Pop tot et prov'!$F$12*([1]CANKUZO!C19/[1]CANKUZO!$D$22),0)</f>
        <v>1238</v>
      </c>
      <c r="M40" s="52">
        <f t="shared" si="6"/>
        <v>2420</v>
      </c>
    </row>
    <row r="41" spans="1:13">
      <c r="A41" s="56" t="s">
        <v>38</v>
      </c>
      <c r="B41" s="51">
        <f>ROUND('[1]Pop tot et prov'!$F$9*([1]CANKUZO!B20/[1]CANKUZO!$D$22),0)</f>
        <v>646</v>
      </c>
      <c r="C41" s="51">
        <f>ROUND('[1]Pop tot et prov'!$F$9*([1]CANKUZO!C20/[1]CANKUZO!$D$22),0)</f>
        <v>555</v>
      </c>
      <c r="D41" s="52">
        <f t="shared" si="3"/>
        <v>1201</v>
      </c>
      <c r="E41" s="51">
        <f>ROUND('[1]Pop tot et prov'!$F$10*([1]CANKUZO!B20/[1]CANKUZO!$D$22),0)</f>
        <v>665</v>
      </c>
      <c r="F41" s="51">
        <f>ROUND('[1]Pop tot et prov'!$F$10*([1]CANKUZO!C20/[1]CANKUZO!$D$22),0)</f>
        <v>572</v>
      </c>
      <c r="G41" s="52">
        <f t="shared" si="4"/>
        <v>1237</v>
      </c>
      <c r="H41" s="51">
        <f>ROUND('[1]Pop tot et prov'!$F$11*([1]CANKUZO!B20/[1]CANKUZO!$D$22),0)</f>
        <v>685</v>
      </c>
      <c r="I41" s="51">
        <f>ROUND('[1]Pop tot et prov'!$F$11*([1]CANKUZO!C20/[1]CANKUZO!$D$22),0)</f>
        <v>589</v>
      </c>
      <c r="J41" s="52">
        <f t="shared" si="5"/>
        <v>1274</v>
      </c>
      <c r="K41" s="51">
        <f>ROUND('[1]Pop tot et prov'!$F$12*([1]CANKUZO!B20/[1]CANKUZO!$D$22),0)</f>
        <v>706</v>
      </c>
      <c r="L41" s="51">
        <f>ROUND('[1]Pop tot et prov'!$F$12*([1]CANKUZO!C20/[1]CANKUZO!$D$22),0)</f>
        <v>607</v>
      </c>
      <c r="M41" s="52">
        <f t="shared" si="6"/>
        <v>1313</v>
      </c>
    </row>
    <row r="42" spans="1:13">
      <c r="A42" s="56" t="s">
        <v>39</v>
      </c>
      <c r="B42" s="51">
        <f>ROUND('[1]Pop tot et prov'!$F$9*([1]CANKUZO!B21/[1]CANKUZO!$D$22),0)</f>
        <v>1124</v>
      </c>
      <c r="C42" s="51">
        <f>ROUND('[1]Pop tot et prov'!$F$9*([1]CANKUZO!C21/[1]CANKUZO!$D$22),0)</f>
        <v>1095</v>
      </c>
      <c r="D42" s="52">
        <f t="shared" si="3"/>
        <v>2219</v>
      </c>
      <c r="E42" s="51">
        <f>ROUND('[1]Pop tot et prov'!$F$10*([1]CANKUZO!B21/[1]CANKUZO!$D$22),0)</f>
        <v>1158</v>
      </c>
      <c r="F42" s="51">
        <f>ROUND('[1]Pop tot et prov'!$F$10*([1]CANKUZO!C21/[1]CANKUZO!$D$22),0)</f>
        <v>1128</v>
      </c>
      <c r="G42" s="52">
        <f t="shared" si="4"/>
        <v>2286</v>
      </c>
      <c r="H42" s="51">
        <f>ROUND('[1]Pop tot et prov'!$F$11*([1]CANKUZO!B21/[1]CANKUZO!$D$22),0)</f>
        <v>1193</v>
      </c>
      <c r="I42" s="51">
        <f>ROUND('[1]Pop tot et prov'!$F$11*([1]CANKUZO!C21/[1]CANKUZO!$D$22),0)</f>
        <v>1162</v>
      </c>
      <c r="J42" s="52">
        <f t="shared" si="5"/>
        <v>2355</v>
      </c>
      <c r="K42" s="51">
        <f>ROUND('[1]Pop tot et prov'!$F$12*([1]CANKUZO!B21/[1]CANKUZO!$D$22),0)</f>
        <v>1230</v>
      </c>
      <c r="L42" s="51">
        <f>ROUND('[1]Pop tot et prov'!$F$12*([1]CANKUZO!C21/[1]CANKUZO!$D$22),0)</f>
        <v>1198</v>
      </c>
      <c r="M42" s="52">
        <f t="shared" si="6"/>
        <v>2428</v>
      </c>
    </row>
    <row r="43" spans="1:13">
      <c r="A43" s="49" t="s">
        <v>20</v>
      </c>
      <c r="B43" s="51">
        <f>SUM(B26:B42)</f>
        <v>125286</v>
      </c>
      <c r="C43" s="55">
        <f>SUM(C26:C42)</f>
        <v>129954</v>
      </c>
      <c r="D43" s="52">
        <f t="shared" si="3"/>
        <v>255240</v>
      </c>
      <c r="E43" s="51">
        <f>SUM(E26:E42)</f>
        <v>129026</v>
      </c>
      <c r="F43" s="55">
        <f>SUM(F26:F42)</f>
        <v>133832</v>
      </c>
      <c r="G43" s="52">
        <f t="shared" si="4"/>
        <v>262858</v>
      </c>
      <c r="H43" s="51">
        <f>SUM(H26:H42)</f>
        <v>132946</v>
      </c>
      <c r="I43" s="55">
        <f>SUM(I26:I42)</f>
        <v>137899</v>
      </c>
      <c r="J43" s="52">
        <f t="shared" si="5"/>
        <v>270845</v>
      </c>
      <c r="K43" s="51">
        <f>SUM(K26:K42)</f>
        <v>137041</v>
      </c>
      <c r="L43" s="55">
        <f>SUM(L26:L42)</f>
        <v>142146</v>
      </c>
      <c r="M43" s="52">
        <f t="shared" si="6"/>
        <v>279187</v>
      </c>
    </row>
    <row r="44" spans="1:1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7" t="s">
        <v>87</v>
      </c>
      <c r="B52" s="44"/>
      <c r="C52" s="7"/>
      <c r="D52" s="7"/>
      <c r="E52" s="7"/>
      <c r="F52" s="7"/>
      <c r="G52" s="7"/>
      <c r="H52" s="7"/>
      <c r="I52" s="7"/>
      <c r="J52" s="7"/>
      <c r="K52" s="8"/>
      <c r="L52" s="8"/>
      <c r="M52" s="8"/>
    </row>
    <row r="53" spans="1:1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118" t="s">
        <v>21</v>
      </c>
      <c r="B54" s="108">
        <v>2016</v>
      </c>
      <c r="C54" s="108"/>
      <c r="D54" s="108"/>
      <c r="E54" s="108">
        <v>2017</v>
      </c>
      <c r="F54" s="108"/>
      <c r="G54" s="108"/>
      <c r="H54" s="108">
        <v>2018</v>
      </c>
      <c r="I54" s="108"/>
      <c r="J54" s="108"/>
      <c r="K54" s="108">
        <v>2019</v>
      </c>
      <c r="L54" s="108"/>
      <c r="M54" s="108"/>
    </row>
    <row r="55" spans="1:13">
      <c r="A55" s="118"/>
      <c r="B55" s="10" t="s">
        <v>57</v>
      </c>
      <c r="C55" s="10" t="s">
        <v>58</v>
      </c>
      <c r="D55" s="10" t="s">
        <v>59</v>
      </c>
      <c r="E55" s="10" t="s">
        <v>57</v>
      </c>
      <c r="F55" s="10" t="s">
        <v>58</v>
      </c>
      <c r="G55" s="10" t="s">
        <v>59</v>
      </c>
      <c r="H55" s="10" t="s">
        <v>57</v>
      </c>
      <c r="I55" s="10" t="s">
        <v>58</v>
      </c>
      <c r="J55" s="10" t="s">
        <v>59</v>
      </c>
      <c r="K55" s="10" t="s">
        <v>57</v>
      </c>
      <c r="L55" s="10" t="s">
        <v>58</v>
      </c>
      <c r="M55" s="10" t="s">
        <v>59</v>
      </c>
    </row>
    <row r="56" spans="1:13">
      <c r="A56" s="56" t="s">
        <v>23</v>
      </c>
      <c r="B56" s="51">
        <f>ROUND('[1]Pop tot et prov'!$F$13*([1]CANKUZO!B5/[1]CANKUZO!$D$22),0)</f>
        <v>26132</v>
      </c>
      <c r="C56" s="51">
        <f>ROUND('[1]Pop tot et prov'!$F$13*([1]CANKUZO!C5/[1]CANKUZO!$D$22),0)</f>
        <v>27011</v>
      </c>
      <c r="D56" s="52">
        <f t="shared" ref="D56:D73" si="7">SUM(B56:C56)</f>
        <v>53143</v>
      </c>
      <c r="E56" s="51">
        <f>ROUND('[1]Pop tot et prov'!$F$14*([1]CANKUZO!B5/[1]CANKUZO!$D$22),0)</f>
        <v>26872</v>
      </c>
      <c r="F56" s="51">
        <f>ROUND('[1]Pop tot et prov'!$F$14*([1]CANKUZO!C5/[1]CANKUZO!$D$22),0)</f>
        <v>27776</v>
      </c>
      <c r="G56" s="52">
        <f t="shared" ref="G56:G73" si="8">SUM(E56:F56)</f>
        <v>54648</v>
      </c>
      <c r="H56" s="51">
        <f>ROUND('[1]Pop tot et prov'!$F$15*([1]CANKUZO!B5/[1]CANKUZO!$D$22),0)</f>
        <v>27596</v>
      </c>
      <c r="I56" s="51">
        <f>ROUND('[1]Pop tot et prov'!$F$15*([1]CANKUZO!C5/[1]CANKUZO!$D$22),0)</f>
        <v>28524</v>
      </c>
      <c r="J56" s="52">
        <f t="shared" ref="J56:J73" si="9">SUM(H56:I56)</f>
        <v>56120</v>
      </c>
      <c r="K56" s="51">
        <f>ROUND('[1]Pop tot et prov'!$F$16*([1]CANKUZO!B5/[1]CANKUZO!$D$22),0)</f>
        <v>28299</v>
      </c>
      <c r="L56" s="51">
        <f>ROUND('[1]Pop tot et prov'!$F$16*([1]CANKUZO!C5/[1]CANKUZO!$D$22),0)</f>
        <v>29251</v>
      </c>
      <c r="M56" s="52">
        <f t="shared" ref="M56:M73" si="10">SUM(K56:L56)</f>
        <v>57550</v>
      </c>
    </row>
    <row r="57" spans="1:13">
      <c r="A57" s="56" t="s">
        <v>24</v>
      </c>
      <c r="B57" s="51">
        <f>ROUND('[1]Pop tot et prov'!$F$13*([1]CANKUZO!B6/[1]CANKUZO!$D$22),0)</f>
        <v>21136</v>
      </c>
      <c r="C57" s="51">
        <f>ROUND('[1]Pop tot et prov'!$F$13*([1]CANKUZO!C6/[1]CANKUZO!$D$22),0)</f>
        <v>22035</v>
      </c>
      <c r="D57" s="52">
        <f t="shared" si="7"/>
        <v>43171</v>
      </c>
      <c r="E57" s="51">
        <f>ROUND('[1]Pop tot et prov'!$F$14*([1]CANKUZO!B6/[1]CANKUZO!$D$22),0)</f>
        <v>21734</v>
      </c>
      <c r="F57" s="51">
        <f>ROUND('[1]Pop tot et prov'!$F$14*([1]CANKUZO!C6/[1]CANKUZO!$D$22),0)</f>
        <v>22659</v>
      </c>
      <c r="G57" s="52">
        <f t="shared" si="8"/>
        <v>44393</v>
      </c>
      <c r="H57" s="51">
        <f>ROUND('[1]Pop tot et prov'!$F$15*([1]CANKUZO!B6/[1]CANKUZO!$D$22),0)</f>
        <v>22320</v>
      </c>
      <c r="I57" s="51">
        <f>ROUND('[1]Pop tot et prov'!$F$15*([1]CANKUZO!C6/[1]CANKUZO!$D$22),0)</f>
        <v>23270</v>
      </c>
      <c r="J57" s="52">
        <f t="shared" si="9"/>
        <v>45590</v>
      </c>
      <c r="K57" s="51">
        <f>ROUND('[1]Pop tot et prov'!$F$16*([1]CANKUZO!B6/[1]CANKUZO!$D$22),0)</f>
        <v>22889</v>
      </c>
      <c r="L57" s="51">
        <f>ROUND('[1]Pop tot et prov'!$F$16*([1]CANKUZO!C6/[1]CANKUZO!$D$22),0)</f>
        <v>23862</v>
      </c>
      <c r="M57" s="52">
        <f t="shared" si="10"/>
        <v>46751</v>
      </c>
    </row>
    <row r="58" spans="1:13">
      <c r="A58" s="56" t="s">
        <v>25</v>
      </c>
      <c r="B58" s="51">
        <f>ROUND('[1]Pop tot et prov'!$F$13*([1]CANKUZO!B7/[1]CANKUZO!$D$22),0)</f>
        <v>18080</v>
      </c>
      <c r="C58" s="51">
        <f>ROUND('[1]Pop tot et prov'!$F$13*([1]CANKUZO!C7/[1]CANKUZO!$D$22),0)</f>
        <v>18963</v>
      </c>
      <c r="D58" s="52">
        <f t="shared" si="7"/>
        <v>37043</v>
      </c>
      <c r="E58" s="51">
        <f>ROUND('[1]Pop tot et prov'!$F$14*([1]CANKUZO!B7/[1]CANKUZO!$D$22),0)</f>
        <v>18592</v>
      </c>
      <c r="F58" s="51">
        <f>ROUND('[1]Pop tot et prov'!$F$14*([1]CANKUZO!C7/[1]CANKUZO!$D$22),0)</f>
        <v>19500</v>
      </c>
      <c r="G58" s="52">
        <f t="shared" si="8"/>
        <v>38092</v>
      </c>
      <c r="H58" s="51">
        <f>ROUND('[1]Pop tot et prov'!$F$15*([1]CANKUZO!B7/[1]CANKUZO!$D$22),0)</f>
        <v>19093</v>
      </c>
      <c r="I58" s="51">
        <f>ROUND('[1]Pop tot et prov'!$F$15*([1]CANKUZO!C7/[1]CANKUZO!$D$22),0)</f>
        <v>20025</v>
      </c>
      <c r="J58" s="52">
        <f t="shared" si="9"/>
        <v>39118</v>
      </c>
      <c r="K58" s="51">
        <f>ROUND('[1]Pop tot et prov'!$F$16*([1]CANKUZO!B7/[1]CANKUZO!$D$22),0)</f>
        <v>19580</v>
      </c>
      <c r="L58" s="51">
        <f>ROUND('[1]Pop tot et prov'!$F$16*([1]CANKUZO!C7/[1]CANKUZO!$D$22),0)</f>
        <v>20536</v>
      </c>
      <c r="M58" s="52">
        <f t="shared" si="10"/>
        <v>40116</v>
      </c>
    </row>
    <row r="59" spans="1:13">
      <c r="A59" s="56" t="s">
        <v>26</v>
      </c>
      <c r="B59" s="51">
        <f>ROUND('[1]Pop tot et prov'!$F$13*([1]CANKUZO!B8/[1]CANKUZO!$D$22),0)</f>
        <v>15910</v>
      </c>
      <c r="C59" s="51">
        <f>ROUND('[1]Pop tot et prov'!$F$13*([1]CANKUZO!C8/[1]CANKUZO!$D$22),0)</f>
        <v>17203</v>
      </c>
      <c r="D59" s="52">
        <f t="shared" si="7"/>
        <v>33113</v>
      </c>
      <c r="E59" s="51">
        <f>ROUND('[1]Pop tot et prov'!$F$14*([1]CANKUZO!B8/[1]CANKUZO!$D$22),0)</f>
        <v>16360</v>
      </c>
      <c r="F59" s="51">
        <f>ROUND('[1]Pop tot et prov'!$F$14*([1]CANKUZO!C8/[1]CANKUZO!$D$22),0)</f>
        <v>17691</v>
      </c>
      <c r="G59" s="52">
        <f t="shared" si="8"/>
        <v>34051</v>
      </c>
      <c r="H59" s="51">
        <f>ROUND('[1]Pop tot et prov'!$F$15*([1]CANKUZO!B8/[1]CANKUZO!$D$22),0)</f>
        <v>16801</v>
      </c>
      <c r="I59" s="51">
        <f>ROUND('[1]Pop tot et prov'!$F$15*([1]CANKUZO!C8/[1]CANKUZO!$D$22),0)</f>
        <v>18167</v>
      </c>
      <c r="J59" s="52">
        <f t="shared" si="9"/>
        <v>34968</v>
      </c>
      <c r="K59" s="51">
        <f>ROUND('[1]Pop tot et prov'!$F$16*([1]CANKUZO!B8/[1]CANKUZO!$D$22),0)</f>
        <v>17229</v>
      </c>
      <c r="L59" s="51">
        <f>ROUND('[1]Pop tot et prov'!$F$16*([1]CANKUZO!C8/[1]CANKUZO!$D$22),0)</f>
        <v>18630</v>
      </c>
      <c r="M59" s="52">
        <f t="shared" si="10"/>
        <v>35859</v>
      </c>
    </row>
    <row r="60" spans="1:13">
      <c r="A60" s="56" t="s">
        <v>27</v>
      </c>
      <c r="B60" s="51">
        <f>ROUND('[1]Pop tot et prov'!$F$13*([1]CANKUZO!B9/[1]CANKUZO!$D$22),0)</f>
        <v>12256</v>
      </c>
      <c r="C60" s="51">
        <f>ROUND('[1]Pop tot et prov'!$F$13*([1]CANKUZO!C9/[1]CANKUZO!$D$22),0)</f>
        <v>13603</v>
      </c>
      <c r="D60" s="52">
        <f t="shared" si="7"/>
        <v>25859</v>
      </c>
      <c r="E60" s="51">
        <f>ROUND('[1]Pop tot et prov'!$F$14*([1]CANKUZO!B9/[1]CANKUZO!$D$22),0)</f>
        <v>12604</v>
      </c>
      <c r="F60" s="51">
        <f>ROUND('[1]Pop tot et prov'!$F$14*([1]CANKUZO!C9/[1]CANKUZO!$D$22),0)</f>
        <v>13988</v>
      </c>
      <c r="G60" s="52">
        <f t="shared" si="8"/>
        <v>26592</v>
      </c>
      <c r="H60" s="51">
        <f>ROUND('[1]Pop tot et prov'!$F$15*([1]CANKUZO!B9/[1]CANKUZO!$D$22),0)</f>
        <v>12943</v>
      </c>
      <c r="I60" s="51">
        <f>ROUND('[1]Pop tot et prov'!$F$15*([1]CANKUZO!C9/[1]CANKUZO!$D$22),0)</f>
        <v>14365</v>
      </c>
      <c r="J60" s="52">
        <f t="shared" si="9"/>
        <v>27308</v>
      </c>
      <c r="K60" s="51">
        <f>ROUND('[1]Pop tot et prov'!$F$16*([1]CANKUZO!B9/[1]CANKUZO!$D$22),0)</f>
        <v>13273</v>
      </c>
      <c r="L60" s="51">
        <f>ROUND('[1]Pop tot et prov'!$F$16*([1]CANKUZO!C9/[1]CANKUZO!$D$22),0)</f>
        <v>14731</v>
      </c>
      <c r="M60" s="52">
        <f t="shared" si="10"/>
        <v>28004</v>
      </c>
    </row>
    <row r="61" spans="1:13">
      <c r="A61" s="56" t="s">
        <v>28</v>
      </c>
      <c r="B61" s="51">
        <f>ROUND('[1]Pop tot et prov'!$F$13*([1]CANKUZO!B10/[1]CANKUZO!$D$22),0)</f>
        <v>9684</v>
      </c>
      <c r="C61" s="51">
        <f>ROUND('[1]Pop tot et prov'!$F$13*([1]CANKUZO!C10/[1]CANKUZO!$D$22),0)</f>
        <v>10641</v>
      </c>
      <c r="D61" s="52">
        <f t="shared" si="7"/>
        <v>20325</v>
      </c>
      <c r="E61" s="51">
        <f>ROUND('[1]Pop tot et prov'!$F$14*([1]CANKUZO!B10/[1]CANKUZO!$D$22),0)</f>
        <v>9959</v>
      </c>
      <c r="F61" s="51">
        <f>ROUND('[1]Pop tot et prov'!$F$14*([1]CANKUZO!C10/[1]CANKUZO!$D$22),0)</f>
        <v>10943</v>
      </c>
      <c r="G61" s="52">
        <f t="shared" si="8"/>
        <v>20902</v>
      </c>
      <c r="H61" s="51">
        <f>ROUND('[1]Pop tot et prov'!$F$15*([1]CANKUZO!B10/[1]CANKUZO!$D$22),0)</f>
        <v>10227</v>
      </c>
      <c r="I61" s="51">
        <f>ROUND('[1]Pop tot et prov'!$F$15*([1]CANKUZO!C10/[1]CANKUZO!$D$22),0)</f>
        <v>11238</v>
      </c>
      <c r="J61" s="52">
        <f t="shared" si="9"/>
        <v>21465</v>
      </c>
      <c r="K61" s="51">
        <f>ROUND('[1]Pop tot et prov'!$F$16*([1]CANKUZO!B10/[1]CANKUZO!$D$22),0)</f>
        <v>10487</v>
      </c>
      <c r="L61" s="51">
        <f>ROUND('[1]Pop tot et prov'!$F$16*([1]CANKUZO!C10/[1]CANKUZO!$D$22),0)</f>
        <v>11524</v>
      </c>
      <c r="M61" s="52">
        <f t="shared" si="10"/>
        <v>22011</v>
      </c>
    </row>
    <row r="62" spans="1:13">
      <c r="A62" s="56" t="s">
        <v>29</v>
      </c>
      <c r="B62" s="51">
        <f>ROUND('[1]Pop tot et prov'!$F$13*([1]CANKUZO!B11/[1]CANKUZO!$D$22),0)</f>
        <v>7209</v>
      </c>
      <c r="C62" s="51">
        <f>ROUND('[1]Pop tot et prov'!$F$13*([1]CANKUZO!C11/[1]CANKUZO!$D$22),0)</f>
        <v>7361</v>
      </c>
      <c r="D62" s="52">
        <f t="shared" si="7"/>
        <v>14570</v>
      </c>
      <c r="E62" s="51">
        <f>ROUND('[1]Pop tot et prov'!$F$14*([1]CANKUZO!B11/[1]CANKUZO!$D$22),0)</f>
        <v>7413</v>
      </c>
      <c r="F62" s="51">
        <f>ROUND('[1]Pop tot et prov'!$F$14*([1]CANKUZO!C11/[1]CANKUZO!$D$22),0)</f>
        <v>7569</v>
      </c>
      <c r="G62" s="52">
        <f t="shared" si="8"/>
        <v>14982</v>
      </c>
      <c r="H62" s="51">
        <f>ROUND('[1]Pop tot et prov'!$F$15*([1]CANKUZO!B11/[1]CANKUZO!$D$22),0)</f>
        <v>7613</v>
      </c>
      <c r="I62" s="51">
        <f>ROUND('[1]Pop tot et prov'!$F$15*([1]CANKUZO!C11/[1]CANKUZO!$D$22),0)</f>
        <v>7773</v>
      </c>
      <c r="J62" s="52">
        <f t="shared" si="9"/>
        <v>15386</v>
      </c>
      <c r="K62" s="51">
        <f>ROUND('[1]Pop tot et prov'!$F$16*([1]CANKUZO!B11/[1]CANKUZO!$D$22),0)</f>
        <v>7807</v>
      </c>
      <c r="L62" s="51">
        <f>ROUND('[1]Pop tot et prov'!$F$16*([1]CANKUZO!C11/[1]CANKUZO!$D$22),0)</f>
        <v>7971</v>
      </c>
      <c r="M62" s="52">
        <f t="shared" si="10"/>
        <v>15778</v>
      </c>
    </row>
    <row r="63" spans="1:13">
      <c r="A63" s="56" t="s">
        <v>30</v>
      </c>
      <c r="B63" s="51">
        <f>ROUND('[1]Pop tot et prov'!$F$13*([1]CANKUZO!B12/[1]CANKUZO!$D$22),0)</f>
        <v>6259</v>
      </c>
      <c r="C63" s="51">
        <f>ROUND('[1]Pop tot et prov'!$F$13*([1]CANKUZO!C12/[1]CANKUZO!$D$22),0)</f>
        <v>6482</v>
      </c>
      <c r="D63" s="52">
        <f t="shared" si="7"/>
        <v>12741</v>
      </c>
      <c r="E63" s="51">
        <f>ROUND('[1]Pop tot et prov'!$F$14*([1]CANKUZO!B12/[1]CANKUZO!$D$22),0)</f>
        <v>6437</v>
      </c>
      <c r="F63" s="51">
        <f>ROUND('[1]Pop tot et prov'!$F$14*([1]CANKUZO!C12/[1]CANKUZO!$D$22),0)</f>
        <v>6665</v>
      </c>
      <c r="G63" s="52">
        <f t="shared" si="8"/>
        <v>13102</v>
      </c>
      <c r="H63" s="51">
        <f>ROUND('[1]Pop tot et prov'!$F$15*([1]CANKUZO!B12/[1]CANKUZO!$D$22),0)</f>
        <v>6610</v>
      </c>
      <c r="I63" s="51">
        <f>ROUND('[1]Pop tot et prov'!$F$15*([1]CANKUZO!C12/[1]CANKUZO!$D$22),0)</f>
        <v>6845</v>
      </c>
      <c r="J63" s="52">
        <f t="shared" si="9"/>
        <v>13455</v>
      </c>
      <c r="K63" s="51">
        <f>ROUND('[1]Pop tot et prov'!$F$16*([1]CANKUZO!B12/[1]CANKUZO!$D$22),0)</f>
        <v>6779</v>
      </c>
      <c r="L63" s="51">
        <f>ROUND('[1]Pop tot et prov'!$F$16*([1]CANKUZO!C12/[1]CANKUZO!$D$22),0)</f>
        <v>7019</v>
      </c>
      <c r="M63" s="52">
        <f t="shared" si="10"/>
        <v>13798</v>
      </c>
    </row>
    <row r="64" spans="1:13">
      <c r="A64" s="56" t="s">
        <v>31</v>
      </c>
      <c r="B64" s="51">
        <f>ROUND('[1]Pop tot et prov'!$F$13*([1]CANKUZO!B13/[1]CANKUZO!$D$22),0)</f>
        <v>5566</v>
      </c>
      <c r="C64" s="51">
        <f>ROUND('[1]Pop tot et prov'!$F$13*([1]CANKUZO!C13/[1]CANKUZO!$D$22),0)</f>
        <v>5590</v>
      </c>
      <c r="D64" s="52">
        <f t="shared" si="7"/>
        <v>11156</v>
      </c>
      <c r="E64" s="51">
        <f>ROUND('[1]Pop tot et prov'!$F$14*([1]CANKUZO!B13/[1]CANKUZO!$D$22),0)</f>
        <v>5724</v>
      </c>
      <c r="F64" s="51">
        <f>ROUND('[1]Pop tot et prov'!$F$14*([1]CANKUZO!C13/[1]CANKUZO!$D$22),0)</f>
        <v>5748</v>
      </c>
      <c r="G64" s="52">
        <f t="shared" si="8"/>
        <v>11472</v>
      </c>
      <c r="H64" s="51">
        <f>ROUND('[1]Pop tot et prov'!$F$15*([1]CANKUZO!B13/[1]CANKUZO!$D$22),0)</f>
        <v>5878</v>
      </c>
      <c r="I64" s="51">
        <f>ROUND('[1]Pop tot et prov'!$F$15*([1]CANKUZO!C13/[1]CANKUZO!$D$22),0)</f>
        <v>5903</v>
      </c>
      <c r="J64" s="52">
        <f t="shared" si="9"/>
        <v>11781</v>
      </c>
      <c r="K64" s="51">
        <f>ROUND('[1]Pop tot et prov'!$F$16*([1]CANKUZO!B13/[1]CANKUZO!$D$22),0)</f>
        <v>6028</v>
      </c>
      <c r="L64" s="51">
        <f>ROUND('[1]Pop tot et prov'!$F$16*([1]CANKUZO!C13/[1]CANKUZO!$D$22),0)</f>
        <v>6054</v>
      </c>
      <c r="M64" s="52">
        <f t="shared" si="10"/>
        <v>12082</v>
      </c>
    </row>
    <row r="65" spans="1:13">
      <c r="A65" s="56" t="s">
        <v>32</v>
      </c>
      <c r="B65" s="51">
        <f>ROUND('[1]Pop tot et prov'!$F$13*([1]CANKUZO!B14/[1]CANKUZO!$D$22),0)</f>
        <v>5187</v>
      </c>
      <c r="C65" s="51">
        <f>ROUND('[1]Pop tot et prov'!$F$13*([1]CANKUZO!C14/[1]CANKUZO!$D$22),0)</f>
        <v>4771</v>
      </c>
      <c r="D65" s="52">
        <f t="shared" si="7"/>
        <v>9958</v>
      </c>
      <c r="E65" s="51">
        <f>ROUND('[1]Pop tot et prov'!$F$14*([1]CANKUZO!B14/[1]CANKUZO!$D$22),0)</f>
        <v>5334</v>
      </c>
      <c r="F65" s="51">
        <f>ROUND('[1]Pop tot et prov'!$F$14*([1]CANKUZO!C14/[1]CANKUZO!$D$22),0)</f>
        <v>4906</v>
      </c>
      <c r="G65" s="52">
        <f t="shared" si="8"/>
        <v>10240</v>
      </c>
      <c r="H65" s="51">
        <f>ROUND('[1]Pop tot et prov'!$F$15*([1]CANKUZO!B14/[1]CANKUZO!$D$22),0)</f>
        <v>5478</v>
      </c>
      <c r="I65" s="51">
        <f>ROUND('[1]Pop tot et prov'!$F$15*([1]CANKUZO!C14/[1]CANKUZO!$D$22),0)</f>
        <v>5039</v>
      </c>
      <c r="J65" s="52">
        <f t="shared" si="9"/>
        <v>10517</v>
      </c>
      <c r="K65" s="51">
        <f>ROUND('[1]Pop tot et prov'!$F$16*([1]CANKUZO!B14/[1]CANKUZO!$D$22),0)</f>
        <v>5617</v>
      </c>
      <c r="L65" s="51">
        <f>ROUND('[1]Pop tot et prov'!$F$16*([1]CANKUZO!C14/[1]CANKUZO!$D$22),0)</f>
        <v>5167</v>
      </c>
      <c r="M65" s="52">
        <f t="shared" si="10"/>
        <v>10784</v>
      </c>
    </row>
    <row r="66" spans="1:13">
      <c r="A66" s="56" t="s">
        <v>33</v>
      </c>
      <c r="B66" s="51">
        <f>ROUND('[1]Pop tot et prov'!$F$13*([1]CANKUZO!B15/[1]CANKUZO!$D$22),0)</f>
        <v>4186</v>
      </c>
      <c r="C66" s="51">
        <f>ROUND('[1]Pop tot et prov'!$F$13*([1]CANKUZO!C15/[1]CANKUZO!$D$22),0)</f>
        <v>3863</v>
      </c>
      <c r="D66" s="52">
        <f t="shared" si="7"/>
        <v>8049</v>
      </c>
      <c r="E66" s="51">
        <f>ROUND('[1]Pop tot et prov'!$F$14*([1]CANKUZO!B15/[1]CANKUZO!$D$22),0)</f>
        <v>4304</v>
      </c>
      <c r="F66" s="51">
        <f>ROUND('[1]Pop tot et prov'!$F$14*([1]CANKUZO!C15/[1]CANKUZO!$D$22),0)</f>
        <v>3973</v>
      </c>
      <c r="G66" s="52">
        <f t="shared" si="8"/>
        <v>8277</v>
      </c>
      <c r="H66" s="51">
        <f>ROUND('[1]Pop tot et prov'!$F$15*([1]CANKUZO!B15/[1]CANKUZO!$D$22),0)</f>
        <v>4420</v>
      </c>
      <c r="I66" s="51">
        <f>ROUND('[1]Pop tot et prov'!$F$15*([1]CANKUZO!C15/[1]CANKUZO!$D$22),0)</f>
        <v>4080</v>
      </c>
      <c r="J66" s="52">
        <f t="shared" si="9"/>
        <v>8500</v>
      </c>
      <c r="K66" s="51">
        <f>ROUND('[1]Pop tot et prov'!$F$16*([1]CANKUZO!B15/[1]CANKUZO!$D$22),0)</f>
        <v>4533</v>
      </c>
      <c r="L66" s="51">
        <f>ROUND('[1]Pop tot et prov'!$F$16*([1]CANKUZO!C15/[1]CANKUZO!$D$22),0)</f>
        <v>4184</v>
      </c>
      <c r="M66" s="52">
        <f t="shared" si="10"/>
        <v>8717</v>
      </c>
    </row>
    <row r="67" spans="1:13">
      <c r="A67" s="56" t="s">
        <v>34</v>
      </c>
      <c r="B67" s="51">
        <f>ROUND('[1]Pop tot et prov'!$F$13*([1]CANKUZO!B16/[1]CANKUZO!$D$22),0)</f>
        <v>2843</v>
      </c>
      <c r="C67" s="51">
        <f>ROUND('[1]Pop tot et prov'!$F$13*([1]CANKUZO!C16/[1]CANKUZO!$D$22),0)</f>
        <v>2398</v>
      </c>
      <c r="D67" s="52">
        <f t="shared" si="7"/>
        <v>5241</v>
      </c>
      <c r="E67" s="51">
        <f>ROUND('[1]Pop tot et prov'!$F$14*([1]CANKUZO!B16/[1]CANKUZO!$D$22),0)</f>
        <v>2924</v>
      </c>
      <c r="F67" s="51">
        <f>ROUND('[1]Pop tot et prov'!$F$14*([1]CANKUZO!C16/[1]CANKUZO!$D$22),0)</f>
        <v>2465</v>
      </c>
      <c r="G67" s="52">
        <f t="shared" si="8"/>
        <v>5389</v>
      </c>
      <c r="H67" s="51">
        <f>ROUND('[1]Pop tot et prov'!$F$15*([1]CANKUZO!B16/[1]CANKUZO!$D$22),0)</f>
        <v>3003</v>
      </c>
      <c r="I67" s="51">
        <f>ROUND('[1]Pop tot et prov'!$F$15*([1]CANKUZO!C16/[1]CANKUZO!$D$22),0)</f>
        <v>2532</v>
      </c>
      <c r="J67" s="52">
        <f t="shared" si="9"/>
        <v>5535</v>
      </c>
      <c r="K67" s="51">
        <f>ROUND('[1]Pop tot et prov'!$F$16*([1]CANKUZO!B16/[1]CANKUZO!$D$22),0)</f>
        <v>3079</v>
      </c>
      <c r="L67" s="51">
        <f>ROUND('[1]Pop tot et prov'!$F$16*([1]CANKUZO!C16/[1]CANKUZO!$D$22),0)</f>
        <v>2596</v>
      </c>
      <c r="M67" s="52">
        <f t="shared" si="10"/>
        <v>5675</v>
      </c>
    </row>
    <row r="68" spans="1:13">
      <c r="A68" s="56" t="s">
        <v>35</v>
      </c>
      <c r="B68" s="51">
        <f>ROUND('[1]Pop tot et prov'!$F$13*([1]CANKUZO!B17/[1]CANKUZO!$D$22),0)</f>
        <v>1989</v>
      </c>
      <c r="C68" s="51">
        <f>ROUND('[1]Pop tot et prov'!$F$13*([1]CANKUZO!C17/[1]CANKUZO!$D$22),0)</f>
        <v>1973</v>
      </c>
      <c r="D68" s="52">
        <f t="shared" si="7"/>
        <v>3962</v>
      </c>
      <c r="E68" s="51">
        <f>ROUND('[1]Pop tot et prov'!$F$14*([1]CANKUZO!B17/[1]CANKUZO!$D$22),0)</f>
        <v>2046</v>
      </c>
      <c r="F68" s="51">
        <f>ROUND('[1]Pop tot et prov'!$F$14*([1]CANKUZO!C17/[1]CANKUZO!$D$22),0)</f>
        <v>2029</v>
      </c>
      <c r="G68" s="52">
        <f t="shared" si="8"/>
        <v>4075</v>
      </c>
      <c r="H68" s="51">
        <f>ROUND('[1]Pop tot et prov'!$F$15*([1]CANKUZO!B17/[1]CANKUZO!$D$22),0)</f>
        <v>2101</v>
      </c>
      <c r="I68" s="51">
        <f>ROUND('[1]Pop tot et prov'!$F$15*([1]CANKUZO!C17/[1]CANKUZO!$D$22),0)</f>
        <v>2084</v>
      </c>
      <c r="J68" s="52">
        <f t="shared" si="9"/>
        <v>4185</v>
      </c>
      <c r="K68" s="51">
        <f>ROUND('[1]Pop tot et prov'!$F$16*([1]CANKUZO!B17/[1]CANKUZO!$D$22),0)</f>
        <v>2154</v>
      </c>
      <c r="L68" s="51">
        <f>ROUND('[1]Pop tot et prov'!$F$16*([1]CANKUZO!C17/[1]CANKUZO!$D$22),0)</f>
        <v>2137</v>
      </c>
      <c r="M68" s="52">
        <f t="shared" si="10"/>
        <v>4291</v>
      </c>
    </row>
    <row r="69" spans="1:13">
      <c r="A69" s="56" t="s">
        <v>36</v>
      </c>
      <c r="B69" s="51">
        <f>ROUND('[1]Pop tot et prov'!$F$13*([1]CANKUZO!B18/[1]CANKUZO!$D$22),0)</f>
        <v>1446</v>
      </c>
      <c r="C69" s="51">
        <f>ROUND('[1]Pop tot et prov'!$F$13*([1]CANKUZO!C18/[1]CANKUZO!$D$22),0)</f>
        <v>1324</v>
      </c>
      <c r="D69" s="52">
        <f t="shared" si="7"/>
        <v>2770</v>
      </c>
      <c r="E69" s="51">
        <f>ROUND('[1]Pop tot et prov'!$F$14*([1]CANKUZO!B18/[1]CANKUZO!$D$22),0)</f>
        <v>1486</v>
      </c>
      <c r="F69" s="51">
        <f>ROUND('[1]Pop tot et prov'!$F$14*([1]CANKUZO!C18/[1]CANKUZO!$D$22),0)</f>
        <v>1361</v>
      </c>
      <c r="G69" s="52">
        <f t="shared" si="8"/>
        <v>2847</v>
      </c>
      <c r="H69" s="51">
        <f>ROUND('[1]Pop tot et prov'!$F$15*([1]CANKUZO!B18/[1]CANKUZO!$D$22),0)</f>
        <v>1527</v>
      </c>
      <c r="I69" s="51">
        <f>ROUND('[1]Pop tot et prov'!$F$15*([1]CANKUZO!C18/[1]CANKUZO!$D$22),0)</f>
        <v>1398</v>
      </c>
      <c r="J69" s="52">
        <f t="shared" si="9"/>
        <v>2925</v>
      </c>
      <c r="K69" s="51">
        <f>ROUND('[1]Pop tot et prov'!$F$16*([1]CANKUZO!B18/[1]CANKUZO!$D$22),0)</f>
        <v>1565</v>
      </c>
      <c r="L69" s="51">
        <f>ROUND('[1]Pop tot et prov'!$F$16*([1]CANKUZO!C18/[1]CANKUZO!$D$22),0)</f>
        <v>1434</v>
      </c>
      <c r="M69" s="52">
        <f t="shared" si="10"/>
        <v>2999</v>
      </c>
    </row>
    <row r="70" spans="1:13">
      <c r="A70" s="56" t="s">
        <v>37</v>
      </c>
      <c r="B70" s="51">
        <f>ROUND('[1]Pop tot et prov'!$F$13*([1]CANKUZO!B19/[1]CANKUZO!$D$22),0)</f>
        <v>1217</v>
      </c>
      <c r="C70" s="51">
        <f>ROUND('[1]Pop tot et prov'!$F$13*([1]CANKUZO!C19/[1]CANKUZO!$D$22),0)</f>
        <v>1275</v>
      </c>
      <c r="D70" s="52">
        <f t="shared" si="7"/>
        <v>2492</v>
      </c>
      <c r="E70" s="51">
        <f>ROUND('[1]Pop tot et prov'!$F$14*([1]CANKUZO!B19/[1]CANKUZO!$D$22),0)</f>
        <v>1251</v>
      </c>
      <c r="F70" s="51">
        <f>ROUND('[1]Pop tot et prov'!$F$14*([1]CANKUZO!C19/[1]CANKUZO!$D$22),0)</f>
        <v>1311</v>
      </c>
      <c r="G70" s="52">
        <f t="shared" si="8"/>
        <v>2562</v>
      </c>
      <c r="H70" s="51">
        <f>ROUND('[1]Pop tot et prov'!$F$15*([1]CANKUZO!B19/[1]CANKUZO!$D$22),0)</f>
        <v>1285</v>
      </c>
      <c r="I70" s="51">
        <f>ROUND('[1]Pop tot et prov'!$F$15*([1]CANKUZO!C19/[1]CANKUZO!$D$22),0)</f>
        <v>1346</v>
      </c>
      <c r="J70" s="52">
        <f t="shared" si="9"/>
        <v>2631</v>
      </c>
      <c r="K70" s="51">
        <f>ROUND('[1]Pop tot et prov'!$F$16*([1]CANKUZO!B19/[1]CANKUZO!$D$22),0)</f>
        <v>1318</v>
      </c>
      <c r="L70" s="51">
        <f>ROUND('[1]Pop tot et prov'!$F$16*([1]CANKUZO!C19/[1]CANKUZO!$D$22),0)</f>
        <v>1380</v>
      </c>
      <c r="M70" s="52">
        <f t="shared" si="10"/>
        <v>2698</v>
      </c>
    </row>
    <row r="71" spans="1:13">
      <c r="A71" s="56" t="s">
        <v>38</v>
      </c>
      <c r="B71" s="51">
        <f>ROUND('[1]Pop tot et prov'!$F$13*([1]CANKUZO!B20/[1]CANKUZO!$D$22),0)</f>
        <v>727</v>
      </c>
      <c r="C71" s="51">
        <f>ROUND('[1]Pop tot et prov'!$F$13*([1]CANKUZO!C20/[1]CANKUZO!$D$22),0)</f>
        <v>625</v>
      </c>
      <c r="D71" s="52">
        <f t="shared" si="7"/>
        <v>1352</v>
      </c>
      <c r="E71" s="51">
        <f>ROUND('[1]Pop tot et prov'!$F$14*([1]CANKUZO!B20/[1]CANKUZO!$D$22),0)</f>
        <v>748</v>
      </c>
      <c r="F71" s="51">
        <f>ROUND('[1]Pop tot et prov'!$F$14*([1]CANKUZO!C20/[1]CANKUZO!$D$22),0)</f>
        <v>643</v>
      </c>
      <c r="G71" s="52">
        <f t="shared" si="8"/>
        <v>1391</v>
      </c>
      <c r="H71" s="51">
        <f>ROUND('[1]Pop tot et prov'!$F$15*([1]CANKUZO!B20/[1]CANKUZO!$D$22),0)</f>
        <v>768</v>
      </c>
      <c r="I71" s="51">
        <f>ROUND('[1]Pop tot et prov'!$F$15*([1]CANKUZO!C20/[1]CANKUZO!$D$22),0)</f>
        <v>660</v>
      </c>
      <c r="J71" s="52">
        <f t="shared" si="9"/>
        <v>1428</v>
      </c>
      <c r="K71" s="51">
        <f>ROUND('[1]Pop tot et prov'!$F$16*([1]CANKUZO!B20/[1]CANKUZO!$D$22),0)</f>
        <v>787</v>
      </c>
      <c r="L71" s="51">
        <f>ROUND('[1]Pop tot et prov'!$F$16*([1]CANKUZO!C20/[1]CANKUZO!$D$22),0)</f>
        <v>677</v>
      </c>
      <c r="M71" s="52">
        <f t="shared" si="10"/>
        <v>1464</v>
      </c>
    </row>
    <row r="72" spans="1:13">
      <c r="A72" s="56" t="s">
        <v>39</v>
      </c>
      <c r="B72" s="51">
        <f>ROUND('[1]Pop tot et prov'!$F$13*([1]CANKUZO!B21/[1]CANKUZO!$D$22),0)</f>
        <v>1266</v>
      </c>
      <c r="C72" s="51">
        <f>ROUND('[1]Pop tot et prov'!$F$13*([1]CANKUZO!C21/[1]CANKUZO!$D$22),0)</f>
        <v>1233</v>
      </c>
      <c r="D72" s="52">
        <f t="shared" si="7"/>
        <v>2499</v>
      </c>
      <c r="E72" s="51">
        <f>ROUND('[1]Pop tot et prov'!$F$14*([1]CANKUZO!B21/[1]CANKUZO!$D$22),0)</f>
        <v>1302</v>
      </c>
      <c r="F72" s="51">
        <f>ROUND('[1]Pop tot et prov'!$F$14*([1]CANKUZO!C21/[1]CANKUZO!$D$22),0)</f>
        <v>1268</v>
      </c>
      <c r="G72" s="52">
        <f t="shared" si="8"/>
        <v>2570</v>
      </c>
      <c r="H72" s="51">
        <f>ROUND('[1]Pop tot et prov'!$F$15*([1]CANKUZO!B21/[1]CANKUZO!$D$22),0)</f>
        <v>1337</v>
      </c>
      <c r="I72" s="51">
        <f>ROUND('[1]Pop tot et prov'!$F$15*([1]CANKUZO!C21/[1]CANKUZO!$D$22),0)</f>
        <v>1302</v>
      </c>
      <c r="J72" s="52">
        <f t="shared" si="9"/>
        <v>2639</v>
      </c>
      <c r="K72" s="51">
        <f>ROUND('[1]Pop tot et prov'!$F$16*([1]CANKUZO!B21/[1]CANKUZO!$D$22),0)</f>
        <v>1371</v>
      </c>
      <c r="L72" s="51">
        <f>ROUND('[1]Pop tot et prov'!$F$16*([1]CANKUZO!C21/[1]CANKUZO!$D$22),0)</f>
        <v>1336</v>
      </c>
      <c r="M72" s="52">
        <f t="shared" si="10"/>
        <v>2707</v>
      </c>
    </row>
    <row r="73" spans="1:13">
      <c r="A73" s="49" t="s">
        <v>20</v>
      </c>
      <c r="B73" s="51">
        <f>SUM(B56:B72)</f>
        <v>141093</v>
      </c>
      <c r="C73" s="55">
        <f>SUM(C56:C72)</f>
        <v>146351</v>
      </c>
      <c r="D73" s="52">
        <f t="shared" si="7"/>
        <v>287444</v>
      </c>
      <c r="E73" s="51">
        <f>SUM(E56:E72)</f>
        <v>145090</v>
      </c>
      <c r="F73" s="55">
        <f>SUM(F56:F72)</f>
        <v>150495</v>
      </c>
      <c r="G73" s="52">
        <f t="shared" si="8"/>
        <v>295585</v>
      </c>
      <c r="H73" s="51">
        <f>SUM(H56:H72)</f>
        <v>149000</v>
      </c>
      <c r="I73" s="55">
        <f>SUM(I56:I72)</f>
        <v>154551</v>
      </c>
      <c r="J73" s="52">
        <f t="shared" si="9"/>
        <v>303551</v>
      </c>
      <c r="K73" s="51">
        <f>SUM(K56:K72)</f>
        <v>152795</v>
      </c>
      <c r="L73" s="55">
        <f>SUM(L56:L72)</f>
        <v>158489</v>
      </c>
      <c r="M73" s="52">
        <f t="shared" si="10"/>
        <v>311284</v>
      </c>
    </row>
    <row r="74" spans="1:1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118" t="s">
        <v>21</v>
      </c>
      <c r="B75" s="113">
        <v>2020</v>
      </c>
      <c r="C75" s="114"/>
      <c r="D75" s="115"/>
      <c r="E75" s="113">
        <v>2021</v>
      </c>
      <c r="F75" s="114"/>
      <c r="G75" s="115"/>
      <c r="H75" s="113">
        <v>2022</v>
      </c>
      <c r="I75" s="114"/>
      <c r="J75" s="115"/>
      <c r="K75" s="108">
        <v>2023</v>
      </c>
      <c r="L75" s="108"/>
      <c r="M75" s="108"/>
    </row>
    <row r="76" spans="1:13">
      <c r="A76" s="118"/>
      <c r="B76" s="10" t="s">
        <v>57</v>
      </c>
      <c r="C76" s="10" t="s">
        <v>58</v>
      </c>
      <c r="D76" s="10" t="s">
        <v>59</v>
      </c>
      <c r="E76" s="10" t="s">
        <v>57</v>
      </c>
      <c r="F76" s="10" t="s">
        <v>58</v>
      </c>
      <c r="G76" s="10" t="s">
        <v>59</v>
      </c>
      <c r="H76" s="10" t="s">
        <v>57</v>
      </c>
      <c r="I76" s="10" t="s">
        <v>58</v>
      </c>
      <c r="J76" s="10" t="s">
        <v>59</v>
      </c>
      <c r="K76" s="10" t="s">
        <v>57</v>
      </c>
      <c r="L76" s="10" t="s">
        <v>58</v>
      </c>
      <c r="M76" s="10" t="s">
        <v>59</v>
      </c>
    </row>
    <row r="77" spans="1:13">
      <c r="A77" s="56" t="s">
        <v>23</v>
      </c>
      <c r="B77" s="51">
        <f>ROUND('[1]Pop tot et prov'!$F$17*([1]CANKUZO!B5/[1]CANKUZO!$D$22),0)</f>
        <v>28976</v>
      </c>
      <c r="C77" s="51">
        <f>ROUND('[1]Pop tot et prov'!$F$17*([1]CANKUZO!C5/[1]CANKUZO!$D$22),0)</f>
        <v>29951</v>
      </c>
      <c r="D77" s="52">
        <f t="shared" ref="D77:D94" si="11">SUM(B77:C77)</f>
        <v>58927</v>
      </c>
      <c r="E77" s="51">
        <f>ROUND('[1]Pop tot et prov'!$F$18*([1]CANKUZO!B5/[1]CANKUZO!$D$22),0)</f>
        <v>29624</v>
      </c>
      <c r="F77" s="51">
        <f>ROUND('[1]Pop tot et prov'!$F$18*([1]CANKUZO!C5/[1]CANKUZO!$D$22),0)</f>
        <v>30621</v>
      </c>
      <c r="G77" s="52">
        <f t="shared" ref="G77:G94" si="12">SUM(E77:F77)</f>
        <v>60245</v>
      </c>
      <c r="H77" s="51">
        <f>ROUND('[1]Pop tot et prov'!$F$19*([1]CANKUZO!B5/[1]CANKUZO!$D$22),0)</f>
        <v>30238</v>
      </c>
      <c r="I77" s="51">
        <f>ROUND('[1]Pop tot et prov'!$F$19*([1]CANKUZO!C5/[1]CANKUZO!$D$22),0)</f>
        <v>31255</v>
      </c>
      <c r="J77" s="52">
        <f t="shared" ref="J77:J94" si="13">SUM(H77:I77)</f>
        <v>61493</v>
      </c>
      <c r="K77" s="51">
        <f>ROUND('[1]Pop tot et prov'!$F$20*([1]CANKUZO!B5/[1]CANKUZO!$D$22),0)</f>
        <v>30814</v>
      </c>
      <c r="L77" s="51">
        <f>ROUND('[1]Pop tot et prov'!$F$20*([1]CANKUZO!C5/[1]CANKUZO!$D$22),0)</f>
        <v>31850</v>
      </c>
      <c r="M77" s="52">
        <f t="shared" ref="M77:M94" si="14">SUM(K77:L77)</f>
        <v>62664</v>
      </c>
    </row>
    <row r="78" spans="1:13">
      <c r="A78" s="56" t="s">
        <v>24</v>
      </c>
      <c r="B78" s="51">
        <f>ROUND('[1]Pop tot et prov'!$F$17*([1]CANKUZO!B6/[1]CANKUZO!$D$22),0)</f>
        <v>23437</v>
      </c>
      <c r="C78" s="51">
        <f>ROUND('[1]Pop tot et prov'!$F$17*([1]CANKUZO!C6/[1]CANKUZO!$D$22),0)</f>
        <v>24434</v>
      </c>
      <c r="D78" s="52">
        <f t="shared" si="11"/>
        <v>47871</v>
      </c>
      <c r="E78" s="51">
        <f>ROUND('[1]Pop tot et prov'!$F$18*([1]CANKUZO!B6/[1]CANKUZO!$D$22),0)</f>
        <v>23960</v>
      </c>
      <c r="F78" s="51">
        <f>ROUND('[1]Pop tot et prov'!$F$18*([1]CANKUZO!C6/[1]CANKUZO!$D$22),0)</f>
        <v>24980</v>
      </c>
      <c r="G78" s="52">
        <f t="shared" si="12"/>
        <v>48940</v>
      </c>
      <c r="H78" s="51">
        <f>ROUND('[1]Pop tot et prov'!$F$19*([1]CANKUZO!B6/[1]CANKUZO!$D$22),0)</f>
        <v>24457</v>
      </c>
      <c r="I78" s="51">
        <f>ROUND('[1]Pop tot et prov'!$F$19*([1]CANKUZO!C6/[1]CANKUZO!$D$22),0)</f>
        <v>25497</v>
      </c>
      <c r="J78" s="52">
        <f t="shared" si="13"/>
        <v>49954</v>
      </c>
      <c r="K78" s="51">
        <f>ROUND('[1]Pop tot et prov'!$F$20*([1]CANKUZO!B6/[1]CANKUZO!$D$22),0)</f>
        <v>24923</v>
      </c>
      <c r="L78" s="51">
        <f>ROUND('[1]Pop tot et prov'!$F$20*([1]CANKUZO!C6/[1]CANKUZO!$D$22),0)</f>
        <v>25983</v>
      </c>
      <c r="M78" s="52">
        <f t="shared" si="14"/>
        <v>50906</v>
      </c>
    </row>
    <row r="79" spans="1:13">
      <c r="A79" s="56" t="s">
        <v>25</v>
      </c>
      <c r="B79" s="51">
        <f>ROUND('[1]Pop tot et prov'!$F$17*([1]CANKUZO!B7/[1]CANKUZO!$D$22),0)</f>
        <v>20048</v>
      </c>
      <c r="C79" s="51">
        <f>ROUND('[1]Pop tot et prov'!$F$17*([1]CANKUZO!C7/[1]CANKUZO!$D$22),0)</f>
        <v>21027</v>
      </c>
      <c r="D79" s="52">
        <f t="shared" si="11"/>
        <v>41075</v>
      </c>
      <c r="E79" s="51">
        <f>ROUND('[1]Pop tot et prov'!$F$18*([1]CANKUZO!B7/[1]CANKUZO!$D$22),0)</f>
        <v>20496</v>
      </c>
      <c r="F79" s="51">
        <f>ROUND('[1]Pop tot et prov'!$F$18*([1]CANKUZO!C7/[1]CANKUZO!$D$22),0)</f>
        <v>21497</v>
      </c>
      <c r="G79" s="52">
        <f t="shared" si="12"/>
        <v>41993</v>
      </c>
      <c r="H79" s="51">
        <f>ROUND('[1]Pop tot et prov'!$F$19*([1]CANKUZO!B7/[1]CANKUZO!$D$22),0)</f>
        <v>20921</v>
      </c>
      <c r="I79" s="51">
        <f>ROUND('[1]Pop tot et prov'!$F$19*([1]CANKUZO!C7/[1]CANKUZO!$D$22),0)</f>
        <v>21943</v>
      </c>
      <c r="J79" s="52">
        <f t="shared" si="13"/>
        <v>42864</v>
      </c>
      <c r="K79" s="51">
        <f>ROUND('[1]Pop tot et prov'!$F$20*([1]CANKUZO!B7/[1]CANKUZO!$D$22),0)</f>
        <v>21320</v>
      </c>
      <c r="L79" s="51">
        <f>ROUND('[1]Pop tot et prov'!$F$20*([1]CANKUZO!C7/[1]CANKUZO!$D$22),0)</f>
        <v>22361</v>
      </c>
      <c r="M79" s="52">
        <f t="shared" si="14"/>
        <v>43681</v>
      </c>
    </row>
    <row r="80" spans="1:13">
      <c r="A80" s="56" t="s">
        <v>26</v>
      </c>
      <c r="B80" s="51">
        <f>ROUND('[1]Pop tot et prov'!$F$17*([1]CANKUZO!B8/[1]CANKUZO!$D$22),0)</f>
        <v>17642</v>
      </c>
      <c r="C80" s="51">
        <f>ROUND('[1]Pop tot et prov'!$F$17*([1]CANKUZO!C8/[1]CANKUZO!$D$22),0)</f>
        <v>19076</v>
      </c>
      <c r="D80" s="52">
        <f t="shared" si="11"/>
        <v>36718</v>
      </c>
      <c r="E80" s="51">
        <f>ROUND('[1]Pop tot et prov'!$F$18*([1]CANKUZO!B8/[1]CANKUZO!$D$22),0)</f>
        <v>18036</v>
      </c>
      <c r="F80" s="51">
        <f>ROUND('[1]Pop tot et prov'!$F$18*([1]CANKUZO!C8/[1]CANKUZO!$D$22),0)</f>
        <v>19503</v>
      </c>
      <c r="G80" s="52">
        <f t="shared" si="12"/>
        <v>37539</v>
      </c>
      <c r="H80" s="51">
        <f>ROUND('[1]Pop tot et prov'!$F$19*([1]CANKUZO!B8/[1]CANKUZO!$D$22),0)</f>
        <v>18410</v>
      </c>
      <c r="I80" s="51">
        <f>ROUND('[1]Pop tot et prov'!$F$19*([1]CANKUZO!C8/[1]CANKUZO!$D$22),0)</f>
        <v>19907</v>
      </c>
      <c r="J80" s="52">
        <f t="shared" si="13"/>
        <v>38317</v>
      </c>
      <c r="K80" s="51">
        <f>ROUND('[1]Pop tot et prov'!$F$20*([1]CANKUZO!B8/[1]CANKUZO!$D$22),0)</f>
        <v>18760</v>
      </c>
      <c r="L80" s="51">
        <f>ROUND('[1]Pop tot et prov'!$F$20*([1]CANKUZO!C8/[1]CANKUZO!$D$22),0)</f>
        <v>20286</v>
      </c>
      <c r="M80" s="52">
        <f t="shared" si="14"/>
        <v>39046</v>
      </c>
    </row>
    <row r="81" spans="1:13">
      <c r="A81" s="56" t="s">
        <v>27</v>
      </c>
      <c r="B81" s="51">
        <f>ROUND('[1]Pop tot et prov'!$F$17*([1]CANKUZO!B9/[1]CANKUZO!$D$22),0)</f>
        <v>13591</v>
      </c>
      <c r="C81" s="51">
        <f>ROUND('[1]Pop tot et prov'!$F$17*([1]CANKUZO!C9/[1]CANKUZO!$D$22),0)</f>
        <v>15084</v>
      </c>
      <c r="D81" s="52">
        <f t="shared" si="11"/>
        <v>28675</v>
      </c>
      <c r="E81" s="51">
        <f>ROUND('[1]Pop tot et prov'!$F$18*([1]CANKUZO!B9/[1]CANKUZO!$D$22),0)</f>
        <v>13894</v>
      </c>
      <c r="F81" s="51">
        <f>ROUND('[1]Pop tot et prov'!$F$18*([1]CANKUZO!C9/[1]CANKUZO!$D$22),0)</f>
        <v>15421</v>
      </c>
      <c r="G81" s="52">
        <f t="shared" si="12"/>
        <v>29315</v>
      </c>
      <c r="H81" s="51">
        <f>ROUND('[1]Pop tot et prov'!$F$19*([1]CANKUZO!B9/[1]CANKUZO!$D$22),0)</f>
        <v>14182</v>
      </c>
      <c r="I81" s="51">
        <f>ROUND('[1]Pop tot et prov'!$F$19*([1]CANKUZO!C9/[1]CANKUZO!$D$22),0)</f>
        <v>15740</v>
      </c>
      <c r="J81" s="52">
        <f t="shared" si="13"/>
        <v>29922</v>
      </c>
      <c r="K81" s="51">
        <f>ROUND('[1]Pop tot et prov'!$F$20*([1]CANKUZO!B9/[1]CANKUZO!$D$22),0)</f>
        <v>14452</v>
      </c>
      <c r="L81" s="51">
        <f>ROUND('[1]Pop tot et prov'!$F$20*([1]CANKUZO!C9/[1]CANKUZO!$D$22),0)</f>
        <v>16040</v>
      </c>
      <c r="M81" s="52">
        <f t="shared" si="14"/>
        <v>30492</v>
      </c>
    </row>
    <row r="82" spans="1:13">
      <c r="A82" s="56" t="s">
        <v>28</v>
      </c>
      <c r="B82" s="51">
        <f>ROUND('[1]Pop tot et prov'!$F$17*([1]CANKUZO!B10/[1]CANKUZO!$D$22),0)</f>
        <v>10739</v>
      </c>
      <c r="C82" s="51">
        <f>ROUND('[1]Pop tot et prov'!$F$17*([1]CANKUZO!C10/[1]CANKUZO!$D$22),0)</f>
        <v>11800</v>
      </c>
      <c r="D82" s="52">
        <f t="shared" si="11"/>
        <v>22539</v>
      </c>
      <c r="E82" s="51">
        <f>ROUND('[1]Pop tot et prov'!$F$18*([1]CANKUZO!B10/[1]CANKUZO!$D$22),0)</f>
        <v>10979</v>
      </c>
      <c r="F82" s="51">
        <f>ROUND('[1]Pop tot et prov'!$F$18*([1]CANKUZO!C10/[1]CANKUZO!$D$22),0)</f>
        <v>12064</v>
      </c>
      <c r="G82" s="52">
        <f t="shared" si="12"/>
        <v>23043</v>
      </c>
      <c r="H82" s="51">
        <f>ROUND('[1]Pop tot et prov'!$F$19*([1]CANKUZO!B10/[1]CANKUZO!$D$22),0)</f>
        <v>11206</v>
      </c>
      <c r="I82" s="51">
        <f>ROUND('[1]Pop tot et prov'!$F$19*([1]CANKUZO!C10/[1]CANKUZO!$D$22),0)</f>
        <v>12313</v>
      </c>
      <c r="J82" s="52">
        <f t="shared" si="13"/>
        <v>23519</v>
      </c>
      <c r="K82" s="51">
        <f>ROUND('[1]Pop tot et prov'!$F$20*([1]CANKUZO!B10/[1]CANKUZO!$D$22),0)</f>
        <v>11419</v>
      </c>
      <c r="L82" s="51">
        <f>ROUND('[1]Pop tot et prov'!$F$20*([1]CANKUZO!C10/[1]CANKUZO!$D$22),0)</f>
        <v>12548</v>
      </c>
      <c r="M82" s="52">
        <f t="shared" si="14"/>
        <v>23967</v>
      </c>
    </row>
    <row r="83" spans="1:13">
      <c r="A83" s="56" t="s">
        <v>29</v>
      </c>
      <c r="B83" s="51">
        <f>ROUND('[1]Pop tot et prov'!$F$17*([1]CANKUZO!B11/[1]CANKUZO!$D$22),0)</f>
        <v>7994</v>
      </c>
      <c r="C83" s="51">
        <f>ROUND('[1]Pop tot et prov'!$F$17*([1]CANKUZO!C11/[1]CANKUZO!$D$22),0)</f>
        <v>8162</v>
      </c>
      <c r="D83" s="52">
        <f t="shared" si="11"/>
        <v>16156</v>
      </c>
      <c r="E83" s="51">
        <f>ROUND('[1]Pop tot et prov'!$F$18*([1]CANKUZO!B11/[1]CANKUZO!$D$22),0)</f>
        <v>8172</v>
      </c>
      <c r="F83" s="51">
        <f>ROUND('[1]Pop tot et prov'!$F$18*([1]CANKUZO!C11/[1]CANKUZO!$D$22),0)</f>
        <v>8345</v>
      </c>
      <c r="G83" s="52">
        <f t="shared" si="12"/>
        <v>16517</v>
      </c>
      <c r="H83" s="51">
        <f>ROUND('[1]Pop tot et prov'!$F$19*([1]CANKUZO!B11/[1]CANKUZO!$D$22),0)</f>
        <v>8342</v>
      </c>
      <c r="I83" s="51">
        <f>ROUND('[1]Pop tot et prov'!$F$19*([1]CANKUZO!C11/[1]CANKUZO!$D$22),0)</f>
        <v>8517</v>
      </c>
      <c r="J83" s="52">
        <f t="shared" si="13"/>
        <v>16859</v>
      </c>
      <c r="K83" s="51">
        <f>ROUND('[1]Pop tot et prov'!$F$20*([1]CANKUZO!B11/[1]CANKUZO!$D$22),0)</f>
        <v>8501</v>
      </c>
      <c r="L83" s="51">
        <f>ROUND('[1]Pop tot et prov'!$F$20*([1]CANKUZO!C11/[1]CANKUZO!$D$22),0)</f>
        <v>8680</v>
      </c>
      <c r="M83" s="52">
        <f t="shared" si="14"/>
        <v>17181</v>
      </c>
    </row>
    <row r="84" spans="1:13">
      <c r="A84" s="56" t="s">
        <v>30</v>
      </c>
      <c r="B84" s="51">
        <f>ROUND('[1]Pop tot et prov'!$F$17*([1]CANKUZO!B12/[1]CANKUZO!$D$22),0)</f>
        <v>6941</v>
      </c>
      <c r="C84" s="51">
        <f>ROUND('[1]Pop tot et prov'!$F$17*([1]CANKUZO!C12/[1]CANKUZO!$D$22),0)</f>
        <v>7187</v>
      </c>
      <c r="D84" s="52">
        <f t="shared" si="11"/>
        <v>14128</v>
      </c>
      <c r="E84" s="51">
        <f>ROUND('[1]Pop tot et prov'!$F$18*([1]CANKUZO!B12/[1]CANKUZO!$D$22),0)</f>
        <v>7096</v>
      </c>
      <c r="F84" s="51">
        <f>ROUND('[1]Pop tot et prov'!$F$18*([1]CANKUZO!C12/[1]CANKUZO!$D$22),0)</f>
        <v>7348</v>
      </c>
      <c r="G84" s="52">
        <f t="shared" si="12"/>
        <v>14444</v>
      </c>
      <c r="H84" s="51">
        <f>ROUND('[1]Pop tot et prov'!$F$19*([1]CANKUZO!B12/[1]CANKUZO!$D$22),0)</f>
        <v>7243</v>
      </c>
      <c r="I84" s="51">
        <f>ROUND('[1]Pop tot et prov'!$F$19*([1]CANKUZO!C12/[1]CANKUZO!$D$22),0)</f>
        <v>7500</v>
      </c>
      <c r="J84" s="52">
        <f t="shared" si="13"/>
        <v>14743</v>
      </c>
      <c r="K84" s="51">
        <f>ROUND('[1]Pop tot et prov'!$F$20*([1]CANKUZO!B12/[1]CANKUZO!$D$22),0)</f>
        <v>7381</v>
      </c>
      <c r="L84" s="51">
        <f>ROUND('[1]Pop tot et prov'!$F$20*([1]CANKUZO!C12/[1]CANKUZO!$D$22),0)</f>
        <v>7643</v>
      </c>
      <c r="M84" s="52">
        <f t="shared" si="14"/>
        <v>15024</v>
      </c>
    </row>
    <row r="85" spans="1:13">
      <c r="A85" s="56" t="s">
        <v>31</v>
      </c>
      <c r="B85" s="51">
        <f>ROUND('[1]Pop tot et prov'!$F$17*([1]CANKUZO!B13/[1]CANKUZO!$D$22),0)</f>
        <v>6172</v>
      </c>
      <c r="C85" s="51">
        <f>ROUND('[1]Pop tot et prov'!$F$17*([1]CANKUZO!C13/[1]CANKUZO!$D$22),0)</f>
        <v>6199</v>
      </c>
      <c r="D85" s="52">
        <f t="shared" si="11"/>
        <v>12371</v>
      </c>
      <c r="E85" s="51">
        <f>ROUND('[1]Pop tot et prov'!$F$18*([1]CANKUZO!B13/[1]CANKUZO!$D$22),0)</f>
        <v>6310</v>
      </c>
      <c r="F85" s="51">
        <f>ROUND('[1]Pop tot et prov'!$F$18*([1]CANKUZO!C13/[1]CANKUZO!$D$22),0)</f>
        <v>6337</v>
      </c>
      <c r="G85" s="52">
        <f t="shared" si="12"/>
        <v>12647</v>
      </c>
      <c r="H85" s="51">
        <f>ROUND('[1]Pop tot et prov'!$F$19*([1]CANKUZO!B13/[1]CANKUZO!$D$22),0)</f>
        <v>6441</v>
      </c>
      <c r="I85" s="51">
        <f>ROUND('[1]Pop tot et prov'!$F$19*([1]CANKUZO!C13/[1]CANKUZO!$D$22),0)</f>
        <v>6468</v>
      </c>
      <c r="J85" s="52">
        <f t="shared" si="13"/>
        <v>12909</v>
      </c>
      <c r="K85" s="51">
        <f>ROUND('[1]Pop tot et prov'!$F$20*([1]CANKUZO!B13/[1]CANKUZO!$D$22),0)</f>
        <v>6564</v>
      </c>
      <c r="L85" s="51">
        <f>ROUND('[1]Pop tot et prov'!$F$20*([1]CANKUZO!C13/[1]CANKUZO!$D$22),0)</f>
        <v>6592</v>
      </c>
      <c r="M85" s="52">
        <f t="shared" si="14"/>
        <v>13156</v>
      </c>
    </row>
    <row r="86" spans="1:13">
      <c r="A86" s="56" t="s">
        <v>32</v>
      </c>
      <c r="B86" s="51">
        <f>ROUND('[1]Pop tot et prov'!$F$17*([1]CANKUZO!B14/[1]CANKUZO!$D$22),0)</f>
        <v>5752</v>
      </c>
      <c r="C86" s="51">
        <f>ROUND('[1]Pop tot et prov'!$F$17*([1]CANKUZO!C14/[1]CANKUZO!$D$22),0)</f>
        <v>5291</v>
      </c>
      <c r="D86" s="52">
        <f t="shared" si="11"/>
        <v>11043</v>
      </c>
      <c r="E86" s="51">
        <f>ROUND('[1]Pop tot et prov'!$F$18*([1]CANKUZO!B14/[1]CANKUZO!$D$22),0)</f>
        <v>5880</v>
      </c>
      <c r="F86" s="51">
        <f>ROUND('[1]Pop tot et prov'!$F$18*([1]CANKUZO!C14/[1]CANKUZO!$D$22),0)</f>
        <v>5409</v>
      </c>
      <c r="G86" s="52">
        <f t="shared" si="12"/>
        <v>11289</v>
      </c>
      <c r="H86" s="51">
        <f>ROUND('[1]Pop tot et prov'!$F$19*([1]CANKUZO!B14/[1]CANKUZO!$D$22),0)</f>
        <v>6002</v>
      </c>
      <c r="I86" s="51">
        <f>ROUND('[1]Pop tot et prov'!$F$19*([1]CANKUZO!C14/[1]CANKUZO!$D$22),0)</f>
        <v>5521</v>
      </c>
      <c r="J86" s="52">
        <f t="shared" si="13"/>
        <v>11523</v>
      </c>
      <c r="K86" s="51">
        <f>ROUND('[1]Pop tot et prov'!$F$20*([1]CANKUZO!B14/[1]CANKUZO!$D$22),0)</f>
        <v>6116</v>
      </c>
      <c r="L86" s="51">
        <f>ROUND('[1]Pop tot et prov'!$F$20*([1]CANKUZO!C14/[1]CANKUZO!$D$22),0)</f>
        <v>5626</v>
      </c>
      <c r="M86" s="52">
        <f t="shared" si="14"/>
        <v>11742</v>
      </c>
    </row>
    <row r="87" spans="1:13">
      <c r="A87" s="56" t="s">
        <v>33</v>
      </c>
      <c r="B87" s="51">
        <f>ROUND('[1]Pop tot et prov'!$F$17*([1]CANKUZO!B15/[1]CANKUZO!$D$22),0)</f>
        <v>4642</v>
      </c>
      <c r="C87" s="51">
        <f>ROUND('[1]Pop tot et prov'!$F$17*([1]CANKUZO!C15/[1]CANKUZO!$D$22),0)</f>
        <v>4284</v>
      </c>
      <c r="D87" s="52">
        <f t="shared" si="11"/>
        <v>8926</v>
      </c>
      <c r="E87" s="51">
        <f>ROUND('[1]Pop tot et prov'!$F$18*([1]CANKUZO!B15/[1]CANKUZO!$D$22),0)</f>
        <v>4745</v>
      </c>
      <c r="F87" s="51">
        <f>ROUND('[1]Pop tot et prov'!$F$18*([1]CANKUZO!C15/[1]CANKUZO!$D$22),0)</f>
        <v>4379</v>
      </c>
      <c r="G87" s="52">
        <f t="shared" si="12"/>
        <v>9124</v>
      </c>
      <c r="H87" s="51">
        <f>ROUND('[1]Pop tot et prov'!$F$19*([1]CANKUZO!B15/[1]CANKUZO!$D$22),0)</f>
        <v>4844</v>
      </c>
      <c r="I87" s="51">
        <f>ROUND('[1]Pop tot et prov'!$F$19*([1]CANKUZO!C15/[1]CANKUZO!$D$22),0)</f>
        <v>4470</v>
      </c>
      <c r="J87" s="52">
        <f t="shared" si="13"/>
        <v>9314</v>
      </c>
      <c r="K87" s="51">
        <f>ROUND('[1]Pop tot et prov'!$F$20*([1]CANKUZO!B15/[1]CANKUZO!$D$22),0)</f>
        <v>4936</v>
      </c>
      <c r="L87" s="51">
        <f>ROUND('[1]Pop tot et prov'!$F$20*([1]CANKUZO!C15/[1]CANKUZO!$D$22),0)</f>
        <v>4555</v>
      </c>
      <c r="M87" s="52">
        <f t="shared" si="14"/>
        <v>9491</v>
      </c>
    </row>
    <row r="88" spans="1:13">
      <c r="A88" s="56" t="s">
        <v>34</v>
      </c>
      <c r="B88" s="51">
        <f>ROUND('[1]Pop tot et prov'!$F$17*([1]CANKUZO!B16/[1]CANKUZO!$D$22),0)</f>
        <v>3153</v>
      </c>
      <c r="C88" s="51">
        <f>ROUND('[1]Pop tot et prov'!$F$17*([1]CANKUZO!C16/[1]CANKUZO!$D$22),0)</f>
        <v>2659</v>
      </c>
      <c r="D88" s="52">
        <f t="shared" si="11"/>
        <v>5812</v>
      </c>
      <c r="E88" s="51">
        <f>ROUND('[1]Pop tot et prov'!$F$18*([1]CANKUZO!B16/[1]CANKUZO!$D$22),0)</f>
        <v>3223</v>
      </c>
      <c r="F88" s="51">
        <f>ROUND('[1]Pop tot et prov'!$F$18*([1]CANKUZO!C16/[1]CANKUZO!$D$22),0)</f>
        <v>2718</v>
      </c>
      <c r="G88" s="52">
        <f t="shared" si="12"/>
        <v>5941</v>
      </c>
      <c r="H88" s="51">
        <f>ROUND('[1]Pop tot et prov'!$F$19*([1]CANKUZO!B16/[1]CANKUZO!$D$22),0)</f>
        <v>3290</v>
      </c>
      <c r="I88" s="51">
        <f>ROUND('[1]Pop tot et prov'!$F$19*([1]CANKUZO!C16/[1]CANKUZO!$D$22),0)</f>
        <v>2774</v>
      </c>
      <c r="J88" s="52">
        <f t="shared" si="13"/>
        <v>6064</v>
      </c>
      <c r="K88" s="51">
        <f>ROUND('[1]Pop tot et prov'!$F$20*([1]CANKUZO!B16/[1]CANKUZO!$D$22),0)</f>
        <v>3353</v>
      </c>
      <c r="L88" s="51">
        <f>ROUND('[1]Pop tot et prov'!$F$20*([1]CANKUZO!C16/[1]CANKUZO!$D$22),0)</f>
        <v>2827</v>
      </c>
      <c r="M88" s="52">
        <f t="shared" si="14"/>
        <v>6180</v>
      </c>
    </row>
    <row r="89" spans="1:13">
      <c r="A89" s="56" t="s">
        <v>35</v>
      </c>
      <c r="B89" s="51">
        <f>ROUND('[1]Pop tot et prov'!$F$17*([1]CANKUZO!B17/[1]CANKUZO!$D$22),0)</f>
        <v>2206</v>
      </c>
      <c r="C89" s="51">
        <f>ROUND('[1]Pop tot et prov'!$F$17*([1]CANKUZO!C17/[1]CANKUZO!$D$22),0)</f>
        <v>2188</v>
      </c>
      <c r="D89" s="52">
        <f t="shared" si="11"/>
        <v>4394</v>
      </c>
      <c r="E89" s="51">
        <f>ROUND('[1]Pop tot et prov'!$F$18*([1]CANKUZO!B17/[1]CANKUZO!$D$22),0)</f>
        <v>2255</v>
      </c>
      <c r="F89" s="51">
        <f>ROUND('[1]Pop tot et prov'!$F$18*([1]CANKUZO!C17/[1]CANKUZO!$D$22),0)</f>
        <v>2237</v>
      </c>
      <c r="G89" s="52">
        <f t="shared" si="12"/>
        <v>4492</v>
      </c>
      <c r="H89" s="51">
        <f>ROUND('[1]Pop tot et prov'!$F$19*([1]CANKUZO!B17/[1]CANKUZO!$D$22),0)</f>
        <v>2302</v>
      </c>
      <c r="I89" s="51">
        <f>ROUND('[1]Pop tot et prov'!$F$19*([1]CANKUZO!C17/[1]CANKUZO!$D$22),0)</f>
        <v>2283</v>
      </c>
      <c r="J89" s="52">
        <f t="shared" si="13"/>
        <v>4585</v>
      </c>
      <c r="K89" s="51">
        <f>ROUND('[1]Pop tot et prov'!$F$20*([1]CANKUZO!B17/[1]CANKUZO!$D$22),0)</f>
        <v>2346</v>
      </c>
      <c r="L89" s="51">
        <f>ROUND('[1]Pop tot et prov'!$F$20*([1]CANKUZO!C17/[1]CANKUZO!$D$22),0)</f>
        <v>2327</v>
      </c>
      <c r="M89" s="52">
        <f t="shared" si="14"/>
        <v>4673</v>
      </c>
    </row>
    <row r="90" spans="1:13">
      <c r="A90" s="56" t="s">
        <v>36</v>
      </c>
      <c r="B90" s="51">
        <f>ROUND('[1]Pop tot et prov'!$F$17*([1]CANKUZO!B18/[1]CANKUZO!$D$22),0)</f>
        <v>1603</v>
      </c>
      <c r="C90" s="51">
        <f>ROUND('[1]Pop tot et prov'!$F$17*([1]CANKUZO!C18/[1]CANKUZO!$D$22),0)</f>
        <v>1468</v>
      </c>
      <c r="D90" s="52">
        <f t="shared" si="11"/>
        <v>3071</v>
      </c>
      <c r="E90" s="51">
        <f>ROUND('[1]Pop tot et prov'!$F$18*([1]CANKUZO!B18/[1]CANKUZO!$D$22),0)</f>
        <v>1639</v>
      </c>
      <c r="F90" s="51">
        <f>ROUND('[1]Pop tot et prov'!$F$18*([1]CANKUZO!C18/[1]CANKUZO!$D$22),0)</f>
        <v>1501</v>
      </c>
      <c r="G90" s="52">
        <f t="shared" si="12"/>
        <v>3140</v>
      </c>
      <c r="H90" s="51">
        <f>ROUND('[1]Pop tot et prov'!$F$19*([1]CANKUZO!B18/[1]CANKUZO!$D$22),0)</f>
        <v>1673</v>
      </c>
      <c r="I90" s="51">
        <f>ROUND('[1]Pop tot et prov'!$F$19*([1]CANKUZO!C18/[1]CANKUZO!$D$22),0)</f>
        <v>1532</v>
      </c>
      <c r="J90" s="52">
        <f t="shared" si="13"/>
        <v>3205</v>
      </c>
      <c r="K90" s="51">
        <f>ROUND('[1]Pop tot et prov'!$F$20*([1]CANKUZO!B18/[1]CANKUZO!$D$22),0)</f>
        <v>1705</v>
      </c>
      <c r="L90" s="51">
        <f>ROUND('[1]Pop tot et prov'!$F$20*([1]CANKUZO!C18/[1]CANKUZO!$D$22),0)</f>
        <v>1561</v>
      </c>
      <c r="M90" s="52">
        <f t="shared" si="14"/>
        <v>3266</v>
      </c>
    </row>
    <row r="91" spans="1:13">
      <c r="A91" s="56" t="s">
        <v>37</v>
      </c>
      <c r="B91" s="51">
        <f>ROUND('[1]Pop tot et prov'!$F$17*([1]CANKUZO!B19/[1]CANKUZO!$D$22),0)</f>
        <v>1349</v>
      </c>
      <c r="C91" s="51">
        <f>ROUND('[1]Pop tot et prov'!$F$17*([1]CANKUZO!C19/[1]CANKUZO!$D$22),0)</f>
        <v>1414</v>
      </c>
      <c r="D91" s="52">
        <f t="shared" si="11"/>
        <v>2763</v>
      </c>
      <c r="E91" s="51">
        <f>ROUND('[1]Pop tot et prov'!$F$18*([1]CANKUZO!B19/[1]CANKUZO!$D$22),0)</f>
        <v>1380</v>
      </c>
      <c r="F91" s="51">
        <f>ROUND('[1]Pop tot et prov'!$F$18*([1]CANKUZO!C19/[1]CANKUZO!$D$22),0)</f>
        <v>1445</v>
      </c>
      <c r="G91" s="52">
        <f t="shared" si="12"/>
        <v>2825</v>
      </c>
      <c r="H91" s="51">
        <f>ROUND('[1]Pop tot et prov'!$F$19*([1]CANKUZO!B19/[1]CANKUZO!$D$22),0)</f>
        <v>1408</v>
      </c>
      <c r="I91" s="51">
        <f>ROUND('[1]Pop tot et prov'!$F$19*([1]CANKUZO!C19/[1]CANKUZO!$D$22),0)</f>
        <v>1475</v>
      </c>
      <c r="J91" s="52">
        <f t="shared" si="13"/>
        <v>2883</v>
      </c>
      <c r="K91" s="51">
        <f>ROUND('[1]Pop tot et prov'!$F$20*([1]CANKUZO!B19/[1]CANKUZO!$D$22),0)</f>
        <v>1435</v>
      </c>
      <c r="L91" s="51">
        <f>ROUND('[1]Pop tot et prov'!$F$20*([1]CANKUZO!C19/[1]CANKUZO!$D$22),0)</f>
        <v>1503</v>
      </c>
      <c r="M91" s="52">
        <f t="shared" si="14"/>
        <v>2938</v>
      </c>
    </row>
    <row r="92" spans="1:13">
      <c r="A92" s="56" t="s">
        <v>38</v>
      </c>
      <c r="B92" s="51">
        <f>ROUND('[1]Pop tot et prov'!$F$17*([1]CANKUZO!B20/[1]CANKUZO!$D$22),0)</f>
        <v>806</v>
      </c>
      <c r="C92" s="51">
        <f>ROUND('[1]Pop tot et prov'!$F$17*([1]CANKUZO!C20/[1]CANKUZO!$D$22),0)</f>
        <v>694</v>
      </c>
      <c r="D92" s="52">
        <f t="shared" si="11"/>
        <v>1500</v>
      </c>
      <c r="E92" s="51">
        <f>ROUND('[1]Pop tot et prov'!$F$18*([1]CANKUZO!B20/[1]CANKUZO!$D$22),0)</f>
        <v>824</v>
      </c>
      <c r="F92" s="51">
        <f>ROUND('[1]Pop tot et prov'!$F$18*([1]CANKUZO!C20/[1]CANKUZO!$D$22),0)</f>
        <v>709</v>
      </c>
      <c r="G92" s="52">
        <f t="shared" si="12"/>
        <v>1533</v>
      </c>
      <c r="H92" s="51">
        <f>ROUND('[1]Pop tot et prov'!$F$19*([1]CANKUZO!B20/[1]CANKUZO!$D$22),0)</f>
        <v>841</v>
      </c>
      <c r="I92" s="51">
        <f>ROUND('[1]Pop tot et prov'!$F$19*([1]CANKUZO!C20/[1]CANKUZO!$D$22),0)</f>
        <v>724</v>
      </c>
      <c r="J92" s="52">
        <f t="shared" si="13"/>
        <v>1565</v>
      </c>
      <c r="K92" s="51">
        <f>ROUND('[1]Pop tot et prov'!$F$20*([1]CANKUZO!B20/[1]CANKUZO!$D$22),0)</f>
        <v>857</v>
      </c>
      <c r="L92" s="51">
        <f>ROUND('[1]Pop tot et prov'!$F$20*([1]CANKUZO!C20/[1]CANKUZO!$D$22),0)</f>
        <v>738</v>
      </c>
      <c r="M92" s="52">
        <f t="shared" si="14"/>
        <v>1595</v>
      </c>
    </row>
    <row r="93" spans="1:13">
      <c r="A93" s="56" t="s">
        <v>39</v>
      </c>
      <c r="B93" s="51">
        <f>ROUND('[1]Pop tot et prov'!$F$17*([1]CANKUZO!B21/[1]CANKUZO!$D$22),0)</f>
        <v>1404</v>
      </c>
      <c r="C93" s="51">
        <f>ROUND('[1]Pop tot et prov'!$F$17*([1]CANKUZO!C21/[1]CANKUZO!$D$22),0)</f>
        <v>1368</v>
      </c>
      <c r="D93" s="52">
        <f t="shared" si="11"/>
        <v>2772</v>
      </c>
      <c r="E93" s="51">
        <f>ROUND('[1]Pop tot et prov'!$F$18*([1]CANKUZO!B21/[1]CANKUZO!$D$22),0)</f>
        <v>1435</v>
      </c>
      <c r="F93" s="51">
        <f>ROUND('[1]Pop tot et prov'!$F$18*([1]CANKUZO!C21/[1]CANKUZO!$D$22),0)</f>
        <v>1398</v>
      </c>
      <c r="G93" s="52">
        <f t="shared" si="12"/>
        <v>2833</v>
      </c>
      <c r="H93" s="51">
        <f>ROUND('[1]Pop tot et prov'!$F$19*([1]CANKUZO!B21/[1]CANKUZO!$D$22),0)</f>
        <v>1465</v>
      </c>
      <c r="I93" s="51">
        <f>ROUND('[1]Pop tot et prov'!$F$19*([1]CANKUZO!C21/[1]CANKUZO!$D$22),0)</f>
        <v>1427</v>
      </c>
      <c r="J93" s="52">
        <f t="shared" si="13"/>
        <v>2892</v>
      </c>
      <c r="K93" s="51">
        <f>ROUND('[1]Pop tot et prov'!$F$20*([1]CANKUZO!B21/[1]CANKUZO!$D$22),0)</f>
        <v>1493</v>
      </c>
      <c r="L93" s="51">
        <f>ROUND('[1]Pop tot et prov'!$F$20*([1]CANKUZO!C21/[1]CANKUZO!$D$22),0)</f>
        <v>1454</v>
      </c>
      <c r="M93" s="52">
        <f t="shared" si="14"/>
        <v>2947</v>
      </c>
    </row>
    <row r="94" spans="1:13">
      <c r="A94" s="49" t="s">
        <v>20</v>
      </c>
      <c r="B94" s="51">
        <f>SUM(B77:B93)</f>
        <v>156455</v>
      </c>
      <c r="C94" s="55">
        <f>SUM(C77:C93)</f>
        <v>162286</v>
      </c>
      <c r="D94" s="52">
        <f t="shared" si="11"/>
        <v>318741</v>
      </c>
      <c r="E94" s="51">
        <f>SUM(E77:E93)</f>
        <v>159948</v>
      </c>
      <c r="F94" s="55">
        <f>SUM(F77:F93)</f>
        <v>165912</v>
      </c>
      <c r="G94" s="52">
        <f t="shared" si="12"/>
        <v>325860</v>
      </c>
      <c r="H94" s="51">
        <f>SUM(H77:H93)</f>
        <v>163265</v>
      </c>
      <c r="I94" s="55">
        <f>SUM(I77:I93)</f>
        <v>169346</v>
      </c>
      <c r="J94" s="52">
        <f t="shared" si="13"/>
        <v>332611</v>
      </c>
      <c r="K94" s="51">
        <f>SUM(K77:K93)</f>
        <v>166375</v>
      </c>
      <c r="L94" s="55">
        <f>SUM(L77:L93)</f>
        <v>172574</v>
      </c>
      <c r="M94" s="52">
        <f t="shared" si="14"/>
        <v>338949</v>
      </c>
    </row>
    <row r="95" spans="1:13">
      <c r="A95" s="24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>
      <c r="A96" s="2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>
      <c r="A97" s="24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24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>
      <c r="A99" s="2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>
      <c r="A100" s="2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>
      <c r="A101" s="24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>
      <c r="A102" s="2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>
      <c r="A103" s="7" t="s">
        <v>88</v>
      </c>
      <c r="B103" s="44"/>
      <c r="C103" s="7"/>
      <c r="D103" s="7"/>
      <c r="E103" s="7"/>
      <c r="F103" s="7"/>
      <c r="G103" s="7"/>
      <c r="H103" s="7"/>
      <c r="I103" s="7"/>
      <c r="J103" s="7"/>
      <c r="K103" s="8"/>
      <c r="L103" s="8"/>
      <c r="M103" s="8"/>
    </row>
    <row r="104" spans="1:13">
      <c r="A104" s="2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>
      <c r="A105" s="119" t="s">
        <v>21</v>
      </c>
      <c r="B105" s="108">
        <v>2024</v>
      </c>
      <c r="C105" s="108"/>
      <c r="D105" s="108"/>
      <c r="E105" s="108">
        <v>2025</v>
      </c>
      <c r="F105" s="108"/>
      <c r="G105" s="108"/>
      <c r="H105" s="108">
        <v>2026</v>
      </c>
      <c r="I105" s="108"/>
      <c r="J105" s="108"/>
      <c r="K105" s="108">
        <v>2027</v>
      </c>
      <c r="L105" s="108"/>
      <c r="M105" s="108"/>
    </row>
    <row r="106" spans="1:13">
      <c r="A106" s="120"/>
      <c r="B106" s="10" t="s">
        <v>57</v>
      </c>
      <c r="C106" s="10" t="s">
        <v>58</v>
      </c>
      <c r="D106" s="10" t="s">
        <v>59</v>
      </c>
      <c r="E106" s="10" t="s">
        <v>57</v>
      </c>
      <c r="F106" s="10" t="s">
        <v>58</v>
      </c>
      <c r="G106" s="10" t="s">
        <v>59</v>
      </c>
      <c r="H106" s="10" t="s">
        <v>57</v>
      </c>
      <c r="I106" s="10" t="s">
        <v>58</v>
      </c>
      <c r="J106" s="10" t="s">
        <v>59</v>
      </c>
      <c r="K106" s="10" t="s">
        <v>57</v>
      </c>
      <c r="L106" s="10" t="s">
        <v>58</v>
      </c>
      <c r="M106" s="10" t="s">
        <v>59</v>
      </c>
    </row>
    <row r="107" spans="1:13">
      <c r="A107" s="56" t="s">
        <v>23</v>
      </c>
      <c r="B107" s="51">
        <f>ROUND('[1]Pop tot et prov'!$F$21*([1]CANKUZO!B5/[1]CANKUZO!$D$22),0)</f>
        <v>31351</v>
      </c>
      <c r="C107" s="51">
        <f>ROUND('[1]Pop tot et prov'!$F$21*([1]CANKUZO!C5/[1]CANKUZO!$D$22),0)</f>
        <v>32405</v>
      </c>
      <c r="D107" s="52">
        <f t="shared" ref="D107:D124" si="15">SUM(B107:C107)</f>
        <v>63756</v>
      </c>
      <c r="E107" s="51">
        <f>ROUND('[1]Pop tot et prov'!$F$22*([1]CANKUZO!B5/[1]CANKUZO!$D$22),0)</f>
        <v>31846</v>
      </c>
      <c r="F107" s="51">
        <f>ROUND('[1]Pop tot et prov'!$F$22*([1]CANKUZO!C5/[1]CANKUZO!$D$22),0)</f>
        <v>32918</v>
      </c>
      <c r="G107" s="52">
        <f t="shared" ref="G107:G124" si="16">SUM(E107:F107)</f>
        <v>64764</v>
      </c>
      <c r="H107" s="51">
        <f>ROUND('[1]Pop tot et prov'!$F$23*([1]CANKUZO!B5/[1]CANKUZO!$D$22),0)</f>
        <v>32359</v>
      </c>
      <c r="I107" s="51">
        <f>ROUND('[1]Pop tot et prov'!$F$23*([1]CANKUZO!C5/[1]CANKUZO!$D$22),0)</f>
        <v>33448</v>
      </c>
      <c r="J107" s="52">
        <f t="shared" ref="J107:J124" si="17">SUM(H107:I107)</f>
        <v>65807</v>
      </c>
      <c r="K107" s="51">
        <f>ROUND('[1]Pop tot et prov'!$F$24*([1]CANKUZO!B5/[1]CANKUZO!$D$22),0)</f>
        <v>32886</v>
      </c>
      <c r="L107" s="51">
        <f>ROUND('[1]Pop tot et prov'!$F$24*([1]CANKUZO!C5/[1]CANKUZO!$D$22),0)</f>
        <v>33993</v>
      </c>
      <c r="M107" s="52">
        <f t="shared" ref="M107:M124" si="18">SUM(K107:L107)</f>
        <v>66879</v>
      </c>
    </row>
    <row r="108" spans="1:13">
      <c r="A108" s="56" t="s">
        <v>24</v>
      </c>
      <c r="B108" s="51">
        <f>ROUND('[1]Pop tot et prov'!$F$21*([1]CANKUZO!B6/[1]CANKUZO!$D$22),0)</f>
        <v>25357</v>
      </c>
      <c r="C108" s="51">
        <f>ROUND('[1]Pop tot et prov'!$F$21*([1]CANKUZO!C6/[1]CANKUZO!$D$22),0)</f>
        <v>26436</v>
      </c>
      <c r="D108" s="52">
        <f t="shared" si="15"/>
        <v>51793</v>
      </c>
      <c r="E108" s="51">
        <f>ROUND('[1]Pop tot et prov'!$F$22*([1]CANKUZO!B6/[1]CANKUZO!$D$22),0)</f>
        <v>25758</v>
      </c>
      <c r="F108" s="51">
        <f>ROUND('[1]Pop tot et prov'!$F$22*([1]CANKUZO!C6/[1]CANKUZO!$D$22),0)</f>
        <v>26854</v>
      </c>
      <c r="G108" s="52">
        <f t="shared" si="16"/>
        <v>52612</v>
      </c>
      <c r="H108" s="51">
        <f>ROUND('[1]Pop tot et prov'!$F$23*([1]CANKUZO!B6/[1]CANKUZO!$D$22),0)</f>
        <v>26172</v>
      </c>
      <c r="I108" s="51">
        <f>ROUND('[1]Pop tot et prov'!$F$23*([1]CANKUZO!C6/[1]CANKUZO!$D$22),0)</f>
        <v>27286</v>
      </c>
      <c r="J108" s="52">
        <f t="shared" si="17"/>
        <v>53458</v>
      </c>
      <c r="K108" s="51">
        <f>ROUND('[1]Pop tot et prov'!$F$24*([1]CANKUZO!B6/[1]CANKUZO!$D$22),0)</f>
        <v>26599</v>
      </c>
      <c r="L108" s="51">
        <f>ROUND('[1]Pop tot et prov'!$F$24*([1]CANKUZO!C6/[1]CANKUZO!$D$22),0)</f>
        <v>27731</v>
      </c>
      <c r="M108" s="52">
        <f t="shared" si="18"/>
        <v>54330</v>
      </c>
    </row>
    <row r="109" spans="1:13">
      <c r="A109" s="56" t="s">
        <v>25</v>
      </c>
      <c r="B109" s="51">
        <f>ROUND('[1]Pop tot et prov'!$F$21*([1]CANKUZO!B7/[1]CANKUZO!$D$22),0)</f>
        <v>21691</v>
      </c>
      <c r="C109" s="51">
        <f>ROUND('[1]Pop tot et prov'!$F$21*([1]CANKUZO!C7/[1]CANKUZO!$D$22),0)</f>
        <v>22750</v>
      </c>
      <c r="D109" s="52">
        <f t="shared" si="15"/>
        <v>44441</v>
      </c>
      <c r="E109" s="51">
        <f>ROUND('[1]Pop tot et prov'!$F$22*([1]CANKUZO!B7/[1]CANKUZO!$D$22),0)</f>
        <v>22034</v>
      </c>
      <c r="F109" s="51">
        <f>ROUND('[1]Pop tot et prov'!$F$22*([1]CANKUZO!C7/[1]CANKUZO!$D$22),0)</f>
        <v>23110</v>
      </c>
      <c r="G109" s="52">
        <f t="shared" si="16"/>
        <v>45144</v>
      </c>
      <c r="H109" s="51">
        <f>ROUND('[1]Pop tot et prov'!$F$23*([1]CANKUZO!B7/[1]CANKUZO!$D$22),0)</f>
        <v>22389</v>
      </c>
      <c r="I109" s="51">
        <f>ROUND('[1]Pop tot et prov'!$F$23*([1]CANKUZO!C7/[1]CANKUZO!$D$22),0)</f>
        <v>23482</v>
      </c>
      <c r="J109" s="52">
        <f t="shared" si="17"/>
        <v>45871</v>
      </c>
      <c r="K109" s="51">
        <f>ROUND('[1]Pop tot et prov'!$F$24*([1]CANKUZO!B7/[1]CANKUZO!$D$22),0)</f>
        <v>22754</v>
      </c>
      <c r="L109" s="51">
        <f>ROUND('[1]Pop tot et prov'!$F$24*([1]CANKUZO!C7/[1]CANKUZO!$D$22),0)</f>
        <v>23865</v>
      </c>
      <c r="M109" s="52">
        <f t="shared" si="18"/>
        <v>46619</v>
      </c>
    </row>
    <row r="110" spans="1:13">
      <c r="A110" s="56" t="s">
        <v>26</v>
      </c>
      <c r="B110" s="51">
        <f>ROUND('[1]Pop tot et prov'!$F$21*([1]CANKUZO!B8/[1]CANKUZO!$D$22),0)</f>
        <v>19087</v>
      </c>
      <c r="C110" s="51">
        <f>ROUND('[1]Pop tot et prov'!$F$21*([1]CANKUZO!C8/[1]CANKUZO!$D$22),0)</f>
        <v>20639</v>
      </c>
      <c r="D110" s="52">
        <f t="shared" si="15"/>
        <v>39726</v>
      </c>
      <c r="E110" s="51">
        <f>ROUND('[1]Pop tot et prov'!$F$22*([1]CANKUZO!B8/[1]CANKUZO!$D$22),0)</f>
        <v>19389</v>
      </c>
      <c r="F110" s="51">
        <f>ROUND('[1]Pop tot et prov'!$F$22*([1]CANKUZO!C8/[1]CANKUZO!$D$22),0)</f>
        <v>20966</v>
      </c>
      <c r="G110" s="52">
        <f t="shared" si="16"/>
        <v>40355</v>
      </c>
      <c r="H110" s="51">
        <f>ROUND('[1]Pop tot et prov'!$F$23*([1]CANKUZO!B8/[1]CANKUZO!$D$22),0)</f>
        <v>19701</v>
      </c>
      <c r="I110" s="51">
        <f>ROUND('[1]Pop tot et prov'!$F$23*([1]CANKUZO!C8/[1]CANKUZO!$D$22),0)</f>
        <v>21303</v>
      </c>
      <c r="J110" s="52">
        <f t="shared" si="17"/>
        <v>41004</v>
      </c>
      <c r="K110" s="51">
        <f>ROUND('[1]Pop tot et prov'!$F$24*([1]CANKUZO!B8/[1]CANKUZO!$D$22),0)</f>
        <v>20022</v>
      </c>
      <c r="L110" s="51">
        <f>ROUND('[1]Pop tot et prov'!$F$24*([1]CANKUZO!C8/[1]CANKUZO!$D$22),0)</f>
        <v>21650</v>
      </c>
      <c r="M110" s="52">
        <f t="shared" si="18"/>
        <v>41672</v>
      </c>
    </row>
    <row r="111" spans="1:13">
      <c r="A111" s="56" t="s">
        <v>27</v>
      </c>
      <c r="B111" s="51">
        <f>ROUND('[1]Pop tot et prov'!$F$21*([1]CANKUZO!B9/[1]CANKUZO!$D$22),0)</f>
        <v>14704</v>
      </c>
      <c r="C111" s="51">
        <f>ROUND('[1]Pop tot et prov'!$F$21*([1]CANKUZO!C9/[1]CANKUZO!$D$22),0)</f>
        <v>16319</v>
      </c>
      <c r="D111" s="52">
        <f t="shared" si="15"/>
        <v>31023</v>
      </c>
      <c r="E111" s="51">
        <f>ROUND('[1]Pop tot et prov'!$F$22*([1]CANKUZO!B9/[1]CANKUZO!$D$22),0)</f>
        <v>14937</v>
      </c>
      <c r="F111" s="51">
        <f>ROUND('[1]Pop tot et prov'!$F$22*([1]CANKUZO!C9/[1]CANKUZO!$D$22),0)</f>
        <v>16577</v>
      </c>
      <c r="G111" s="52">
        <f t="shared" si="16"/>
        <v>31514</v>
      </c>
      <c r="H111" s="51">
        <f>ROUND('[1]Pop tot et prov'!$F$23*([1]CANKUZO!B9/[1]CANKUZO!$D$22),0)</f>
        <v>15177</v>
      </c>
      <c r="I111" s="51">
        <f>ROUND('[1]Pop tot et prov'!$F$23*([1]CANKUZO!C9/[1]CANKUZO!$D$22),0)</f>
        <v>16844</v>
      </c>
      <c r="J111" s="52">
        <f t="shared" si="17"/>
        <v>32021</v>
      </c>
      <c r="K111" s="51">
        <f>ROUND('[1]Pop tot et prov'!$F$24*([1]CANKUZO!B9/[1]CANKUZO!$D$22),0)</f>
        <v>15425</v>
      </c>
      <c r="L111" s="51">
        <f>ROUND('[1]Pop tot et prov'!$F$24*([1]CANKUZO!C9/[1]CANKUZO!$D$22),0)</f>
        <v>17119</v>
      </c>
      <c r="M111" s="52">
        <f t="shared" si="18"/>
        <v>32544</v>
      </c>
    </row>
    <row r="112" spans="1:13">
      <c r="A112" s="56" t="s">
        <v>28</v>
      </c>
      <c r="B112" s="51">
        <f>ROUND('[1]Pop tot et prov'!$F$21*([1]CANKUZO!B10/[1]CANKUZO!$D$22),0)</f>
        <v>11618</v>
      </c>
      <c r="C112" s="51">
        <f>ROUND('[1]Pop tot et prov'!$F$21*([1]CANKUZO!C10/[1]CANKUZO!$D$22),0)</f>
        <v>12767</v>
      </c>
      <c r="D112" s="52">
        <f t="shared" si="15"/>
        <v>24385</v>
      </c>
      <c r="E112" s="51">
        <f>ROUND('[1]Pop tot et prov'!$F$22*([1]CANKUZO!B10/[1]CANKUZO!$D$22),0)</f>
        <v>11802</v>
      </c>
      <c r="F112" s="51">
        <f>ROUND('[1]Pop tot et prov'!$F$22*([1]CANKUZO!C10/[1]CANKUZO!$D$22),0)</f>
        <v>12968</v>
      </c>
      <c r="G112" s="52">
        <f t="shared" si="16"/>
        <v>24770</v>
      </c>
      <c r="H112" s="51">
        <f>ROUND('[1]Pop tot et prov'!$F$23*([1]CANKUZO!B10/[1]CANKUZO!$D$22),0)</f>
        <v>11992</v>
      </c>
      <c r="I112" s="51">
        <f>ROUND('[1]Pop tot et prov'!$F$23*([1]CANKUZO!C10/[1]CANKUZO!$D$22),0)</f>
        <v>13177</v>
      </c>
      <c r="J112" s="52">
        <f t="shared" si="17"/>
        <v>25169</v>
      </c>
      <c r="K112" s="51">
        <f>ROUND('[1]Pop tot et prov'!$F$24*([1]CANKUZO!B10/[1]CANKUZO!$D$22),0)</f>
        <v>12188</v>
      </c>
      <c r="L112" s="51">
        <f>ROUND('[1]Pop tot et prov'!$F$24*([1]CANKUZO!C10/[1]CANKUZO!$D$22),0)</f>
        <v>13392</v>
      </c>
      <c r="M112" s="52">
        <f t="shared" si="18"/>
        <v>25580</v>
      </c>
    </row>
    <row r="113" spans="1:13">
      <c r="A113" s="56" t="s">
        <v>29</v>
      </c>
      <c r="B113" s="51">
        <f>ROUND('[1]Pop tot et prov'!$F$21*([1]CANKUZO!B11/[1]CANKUZO!$D$22),0)</f>
        <v>8649</v>
      </c>
      <c r="C113" s="51">
        <f>ROUND('[1]Pop tot et prov'!$F$21*([1]CANKUZO!C11/[1]CANKUZO!$D$22),0)</f>
        <v>8831</v>
      </c>
      <c r="D113" s="52">
        <f t="shared" si="15"/>
        <v>17480</v>
      </c>
      <c r="E113" s="51">
        <f>ROUND('[1]Pop tot et prov'!$F$22*([1]CANKUZO!B11/[1]CANKUZO!$D$22),0)</f>
        <v>8785</v>
      </c>
      <c r="F113" s="51">
        <f>ROUND('[1]Pop tot et prov'!$F$22*([1]CANKUZO!C11/[1]CANKUZO!$D$22),0)</f>
        <v>8971</v>
      </c>
      <c r="G113" s="52">
        <f t="shared" si="16"/>
        <v>17756</v>
      </c>
      <c r="H113" s="51">
        <f>ROUND('[1]Pop tot et prov'!$F$23*([1]CANKUZO!B11/[1]CANKUZO!$D$22),0)</f>
        <v>8927</v>
      </c>
      <c r="I113" s="51">
        <f>ROUND('[1]Pop tot et prov'!$F$23*([1]CANKUZO!C11/[1]CANKUZO!$D$22),0)</f>
        <v>9115</v>
      </c>
      <c r="J113" s="52">
        <f t="shared" si="17"/>
        <v>18042</v>
      </c>
      <c r="K113" s="51">
        <f>ROUND('[1]Pop tot et prov'!$F$24*([1]CANKUZO!B11/[1]CANKUZO!$D$22),0)</f>
        <v>9072</v>
      </c>
      <c r="L113" s="51">
        <f>ROUND('[1]Pop tot et prov'!$F$24*([1]CANKUZO!C11/[1]CANKUZO!$D$22),0)</f>
        <v>9264</v>
      </c>
      <c r="M113" s="52">
        <f t="shared" si="18"/>
        <v>18336</v>
      </c>
    </row>
    <row r="114" spans="1:13">
      <c r="A114" s="56" t="s">
        <v>30</v>
      </c>
      <c r="B114" s="51">
        <f>ROUND('[1]Pop tot et prov'!$F$21*([1]CANKUZO!B12/[1]CANKUZO!$D$22),0)</f>
        <v>7510</v>
      </c>
      <c r="C114" s="51">
        <f>ROUND('[1]Pop tot et prov'!$F$21*([1]CANKUZO!C12/[1]CANKUZO!$D$22),0)</f>
        <v>7776</v>
      </c>
      <c r="D114" s="52">
        <f t="shared" si="15"/>
        <v>15286</v>
      </c>
      <c r="E114" s="51">
        <f>ROUND('[1]Pop tot et prov'!$F$22*([1]CANKUZO!B12/[1]CANKUZO!$D$22),0)</f>
        <v>7628</v>
      </c>
      <c r="F114" s="51">
        <f>ROUND('[1]Pop tot et prov'!$F$22*([1]CANKUZO!C12/[1]CANKUZO!$D$22),0)</f>
        <v>7899</v>
      </c>
      <c r="G114" s="52">
        <f t="shared" si="16"/>
        <v>15527</v>
      </c>
      <c r="H114" s="51">
        <f>ROUND('[1]Pop tot et prov'!$F$23*([1]CANKUZO!B12/[1]CANKUZO!$D$22),0)</f>
        <v>7751</v>
      </c>
      <c r="I114" s="51">
        <f>ROUND('[1]Pop tot et prov'!$F$23*([1]CANKUZO!C12/[1]CANKUZO!$D$22),0)</f>
        <v>8026</v>
      </c>
      <c r="J114" s="52">
        <f t="shared" si="17"/>
        <v>15777</v>
      </c>
      <c r="K114" s="51">
        <f>ROUND('[1]Pop tot et prov'!$F$24*([1]CANKUZO!B12/[1]CANKUZO!$D$22),0)</f>
        <v>7877</v>
      </c>
      <c r="L114" s="51">
        <f>ROUND('[1]Pop tot et prov'!$F$24*([1]CANKUZO!C12/[1]CANKUZO!$D$22),0)</f>
        <v>8157</v>
      </c>
      <c r="M114" s="52">
        <f t="shared" si="18"/>
        <v>16034</v>
      </c>
    </row>
    <row r="115" spans="1:13">
      <c r="A115" s="56" t="s">
        <v>31</v>
      </c>
      <c r="B115" s="51">
        <f>ROUND('[1]Pop tot et prov'!$F$21*([1]CANKUZO!B13/[1]CANKUZO!$D$22),0)</f>
        <v>6678</v>
      </c>
      <c r="C115" s="51">
        <f>ROUND('[1]Pop tot et prov'!$F$21*([1]CANKUZO!C13/[1]CANKUZO!$D$22),0)</f>
        <v>6706</v>
      </c>
      <c r="D115" s="52">
        <f t="shared" si="15"/>
        <v>13384</v>
      </c>
      <c r="E115" s="51">
        <f>ROUND('[1]Pop tot et prov'!$F$22*([1]CANKUZO!B13/[1]CANKUZO!$D$22),0)</f>
        <v>6783</v>
      </c>
      <c r="F115" s="51">
        <f>ROUND('[1]Pop tot et prov'!$F$22*([1]CANKUZO!C13/[1]CANKUZO!$D$22),0)</f>
        <v>6812</v>
      </c>
      <c r="G115" s="52">
        <f t="shared" si="16"/>
        <v>13595</v>
      </c>
      <c r="H115" s="51">
        <f>ROUND('[1]Pop tot et prov'!$F$23*([1]CANKUZO!B13/[1]CANKUZO!$D$22),0)</f>
        <v>6893</v>
      </c>
      <c r="I115" s="51">
        <f>ROUND('[1]Pop tot et prov'!$F$23*([1]CANKUZO!C13/[1]CANKUZO!$D$22),0)</f>
        <v>6922</v>
      </c>
      <c r="J115" s="52">
        <f t="shared" si="17"/>
        <v>13815</v>
      </c>
      <c r="K115" s="51">
        <f>ROUND('[1]Pop tot et prov'!$F$24*([1]CANKUZO!B13/[1]CANKUZO!$D$22),0)</f>
        <v>7005</v>
      </c>
      <c r="L115" s="51">
        <f>ROUND('[1]Pop tot et prov'!$F$24*([1]CANKUZO!C13/[1]CANKUZO!$D$22),0)</f>
        <v>7035</v>
      </c>
      <c r="M115" s="52">
        <f t="shared" si="18"/>
        <v>14040</v>
      </c>
    </row>
    <row r="116" spans="1:13">
      <c r="A116" s="56" t="s">
        <v>32</v>
      </c>
      <c r="B116" s="51">
        <f>ROUND('[1]Pop tot et prov'!$F$21*([1]CANKUZO!B14/[1]CANKUZO!$D$22),0)</f>
        <v>6223</v>
      </c>
      <c r="C116" s="51">
        <f>ROUND('[1]Pop tot et prov'!$F$21*([1]CANKUZO!C14/[1]CANKUZO!$D$22),0)</f>
        <v>5724</v>
      </c>
      <c r="D116" s="52">
        <f t="shared" si="15"/>
        <v>11947</v>
      </c>
      <c r="E116" s="51">
        <f>ROUND('[1]Pop tot et prov'!$F$22*([1]CANKUZO!B14/[1]CANKUZO!$D$22),0)</f>
        <v>6321</v>
      </c>
      <c r="F116" s="51">
        <f>ROUND('[1]Pop tot et prov'!$F$22*([1]CANKUZO!C14/[1]CANKUZO!$D$22),0)</f>
        <v>5815</v>
      </c>
      <c r="G116" s="52">
        <f t="shared" si="16"/>
        <v>12136</v>
      </c>
      <c r="H116" s="51">
        <f>ROUND('[1]Pop tot et prov'!$F$23*([1]CANKUZO!B14/[1]CANKUZO!$D$22),0)</f>
        <v>6423</v>
      </c>
      <c r="I116" s="51">
        <f>ROUND('[1]Pop tot et prov'!$F$23*([1]CANKUZO!C14/[1]CANKUZO!$D$22),0)</f>
        <v>5908</v>
      </c>
      <c r="J116" s="52">
        <f t="shared" si="17"/>
        <v>12331</v>
      </c>
      <c r="K116" s="51">
        <f>ROUND('[1]Pop tot et prov'!$F$24*([1]CANKUZO!B14/[1]CANKUZO!$D$22),0)</f>
        <v>6528</v>
      </c>
      <c r="L116" s="51">
        <f>ROUND('[1]Pop tot et prov'!$F$24*([1]CANKUZO!C14/[1]CANKUZO!$D$22),0)</f>
        <v>6005</v>
      </c>
      <c r="M116" s="52">
        <f t="shared" si="18"/>
        <v>12533</v>
      </c>
    </row>
    <row r="117" spans="1:13">
      <c r="A117" s="56" t="s">
        <v>33</v>
      </c>
      <c r="B117" s="51">
        <f>ROUND('[1]Pop tot et prov'!$F$21*([1]CANKUZO!B15/[1]CANKUZO!$D$22),0)</f>
        <v>5022</v>
      </c>
      <c r="C117" s="51">
        <f>ROUND('[1]Pop tot et prov'!$F$21*([1]CANKUZO!C15/[1]CANKUZO!$D$22),0)</f>
        <v>4635</v>
      </c>
      <c r="D117" s="52">
        <f t="shared" si="15"/>
        <v>9657</v>
      </c>
      <c r="E117" s="51">
        <f>ROUND('[1]Pop tot et prov'!$F$22*([1]CANKUZO!B15/[1]CANKUZO!$D$22),0)</f>
        <v>5101</v>
      </c>
      <c r="F117" s="51">
        <f>ROUND('[1]Pop tot et prov'!$F$22*([1]CANKUZO!C15/[1]CANKUZO!$D$22),0)</f>
        <v>4708</v>
      </c>
      <c r="G117" s="52">
        <f t="shared" si="16"/>
        <v>9809</v>
      </c>
      <c r="H117" s="51">
        <f>ROUND('[1]Pop tot et prov'!$F$23*([1]CANKUZO!B15/[1]CANKUZO!$D$22),0)</f>
        <v>5183</v>
      </c>
      <c r="I117" s="51">
        <f>ROUND('[1]Pop tot et prov'!$F$23*([1]CANKUZO!C15/[1]CANKUZO!$D$22),0)</f>
        <v>4784</v>
      </c>
      <c r="J117" s="52">
        <f t="shared" si="17"/>
        <v>9967</v>
      </c>
      <c r="K117" s="51">
        <f>ROUND('[1]Pop tot et prov'!$F$24*([1]CANKUZO!B15/[1]CANKUZO!$D$22),0)</f>
        <v>5268</v>
      </c>
      <c r="L117" s="51">
        <f>ROUND('[1]Pop tot et prov'!$F$24*([1]CANKUZO!C15/[1]CANKUZO!$D$22),0)</f>
        <v>4862</v>
      </c>
      <c r="M117" s="52">
        <f t="shared" si="18"/>
        <v>10130</v>
      </c>
    </row>
    <row r="118" spans="1:13">
      <c r="A118" s="56" t="s">
        <v>34</v>
      </c>
      <c r="B118" s="51">
        <f>ROUND('[1]Pop tot et prov'!$F$21*([1]CANKUZO!B16/[1]CANKUZO!$D$22),0)</f>
        <v>3411</v>
      </c>
      <c r="C118" s="51">
        <f>ROUND('[1]Pop tot et prov'!$F$21*([1]CANKUZO!C16/[1]CANKUZO!$D$22),0)</f>
        <v>2876</v>
      </c>
      <c r="D118" s="52">
        <f t="shared" si="15"/>
        <v>6287</v>
      </c>
      <c r="E118" s="51">
        <f>ROUND('[1]Pop tot et prov'!$F$22*([1]CANKUZO!B16/[1]CANKUZO!$D$22),0)</f>
        <v>3465</v>
      </c>
      <c r="F118" s="51">
        <f>ROUND('[1]Pop tot et prov'!$F$22*([1]CANKUZO!C16/[1]CANKUZO!$D$22),0)</f>
        <v>2922</v>
      </c>
      <c r="G118" s="52">
        <f t="shared" si="16"/>
        <v>6387</v>
      </c>
      <c r="H118" s="51">
        <f>ROUND('[1]Pop tot et prov'!$F$23*([1]CANKUZO!B16/[1]CANKUZO!$D$22),0)</f>
        <v>3521</v>
      </c>
      <c r="I118" s="51">
        <f>ROUND('[1]Pop tot et prov'!$F$23*([1]CANKUZO!C16/[1]CANKUZO!$D$22),0)</f>
        <v>2969</v>
      </c>
      <c r="J118" s="52">
        <f t="shared" si="17"/>
        <v>6490</v>
      </c>
      <c r="K118" s="51">
        <f>ROUND('[1]Pop tot et prov'!$F$24*([1]CANKUZO!B16/[1]CANKUZO!$D$22),0)</f>
        <v>3578</v>
      </c>
      <c r="L118" s="51">
        <f>ROUND('[1]Pop tot et prov'!$F$24*([1]CANKUZO!C16/[1]CANKUZO!$D$22),0)</f>
        <v>3017</v>
      </c>
      <c r="M118" s="52">
        <f t="shared" si="18"/>
        <v>6595</v>
      </c>
    </row>
    <row r="119" spans="1:13">
      <c r="A119" s="56" t="s">
        <v>35</v>
      </c>
      <c r="B119" s="51">
        <f>ROUND('[1]Pop tot et prov'!$F$21*([1]CANKUZO!B17/[1]CANKUZO!$D$22),0)</f>
        <v>2387</v>
      </c>
      <c r="C119" s="51">
        <f>ROUND('[1]Pop tot et prov'!$F$21*([1]CANKUZO!C17/[1]CANKUZO!$D$22),0)</f>
        <v>2367</v>
      </c>
      <c r="D119" s="52">
        <f t="shared" si="15"/>
        <v>4754</v>
      </c>
      <c r="E119" s="51">
        <f>ROUND('[1]Pop tot et prov'!$F$22*([1]CANKUZO!B17/[1]CANKUZO!$D$22),0)</f>
        <v>2424</v>
      </c>
      <c r="F119" s="51">
        <f>ROUND('[1]Pop tot et prov'!$F$22*([1]CANKUZO!C17/[1]CANKUZO!$D$22),0)</f>
        <v>2404</v>
      </c>
      <c r="G119" s="52">
        <f t="shared" si="16"/>
        <v>4828</v>
      </c>
      <c r="H119" s="51">
        <f>ROUND('[1]Pop tot et prov'!$F$23*([1]CANKUZO!B17/[1]CANKUZO!$D$22),0)</f>
        <v>2463</v>
      </c>
      <c r="I119" s="51">
        <f>ROUND('[1]Pop tot et prov'!$F$23*([1]CANKUZO!C17/[1]CANKUZO!$D$22),0)</f>
        <v>2443</v>
      </c>
      <c r="J119" s="52">
        <f t="shared" si="17"/>
        <v>4906</v>
      </c>
      <c r="K119" s="51">
        <f>ROUND('[1]Pop tot et prov'!$F$24*([1]CANKUZO!B17/[1]CANKUZO!$D$22),0)</f>
        <v>2504</v>
      </c>
      <c r="L119" s="51">
        <f>ROUND('[1]Pop tot et prov'!$F$24*([1]CANKUZO!C17/[1]CANKUZO!$D$22),0)</f>
        <v>2483</v>
      </c>
      <c r="M119" s="52">
        <f t="shared" si="18"/>
        <v>4987</v>
      </c>
    </row>
    <row r="120" spans="1:13">
      <c r="A120" s="56" t="s">
        <v>36</v>
      </c>
      <c r="B120" s="51">
        <f>ROUND('[1]Pop tot et prov'!$F$21*([1]CANKUZO!B18/[1]CANKUZO!$D$22),0)</f>
        <v>1734</v>
      </c>
      <c r="C120" s="51">
        <f>ROUND('[1]Pop tot et prov'!$F$21*([1]CANKUZO!C18/[1]CANKUZO!$D$22),0)</f>
        <v>1588</v>
      </c>
      <c r="D120" s="52">
        <f t="shared" si="15"/>
        <v>3322</v>
      </c>
      <c r="E120" s="51">
        <f>ROUND('[1]Pop tot et prov'!$F$22*([1]CANKUZO!B18/[1]CANKUZO!$D$22),0)</f>
        <v>1762</v>
      </c>
      <c r="F120" s="51">
        <f>ROUND('[1]Pop tot et prov'!$F$22*([1]CANKUZO!C18/[1]CANKUZO!$D$22),0)</f>
        <v>1613</v>
      </c>
      <c r="G120" s="52">
        <f t="shared" si="16"/>
        <v>3375</v>
      </c>
      <c r="H120" s="51">
        <f>ROUND('[1]Pop tot et prov'!$F$23*([1]CANKUZO!B18/[1]CANKUZO!$D$22),0)</f>
        <v>1790</v>
      </c>
      <c r="I120" s="51">
        <f>ROUND('[1]Pop tot et prov'!$F$23*([1]CANKUZO!C18/[1]CANKUZO!$D$22),0)</f>
        <v>1639</v>
      </c>
      <c r="J120" s="52">
        <f t="shared" si="17"/>
        <v>3429</v>
      </c>
      <c r="K120" s="51">
        <f>ROUND('[1]Pop tot et prov'!$F$24*([1]CANKUZO!B18/[1]CANKUZO!$D$22),0)</f>
        <v>1819</v>
      </c>
      <c r="L120" s="51">
        <f>ROUND('[1]Pop tot et prov'!$F$24*([1]CANKUZO!C18/[1]CANKUZO!$D$22),0)</f>
        <v>1666</v>
      </c>
      <c r="M120" s="52">
        <f t="shared" si="18"/>
        <v>3485</v>
      </c>
    </row>
    <row r="121" spans="1:13">
      <c r="A121" s="56" t="s">
        <v>37</v>
      </c>
      <c r="B121" s="51">
        <f>ROUND('[1]Pop tot et prov'!$F$21*([1]CANKUZO!B19/[1]CANKUZO!$D$22),0)</f>
        <v>1460</v>
      </c>
      <c r="C121" s="51">
        <f>ROUND('[1]Pop tot et prov'!$F$21*([1]CANKUZO!C19/[1]CANKUZO!$D$22),0)</f>
        <v>1529</v>
      </c>
      <c r="D121" s="52">
        <f t="shared" si="15"/>
        <v>2989</v>
      </c>
      <c r="E121" s="51">
        <f>ROUND('[1]Pop tot et prov'!$F$22*([1]CANKUZO!B19/[1]CANKUZO!$D$22),0)</f>
        <v>1483</v>
      </c>
      <c r="F121" s="51">
        <f>ROUND('[1]Pop tot et prov'!$F$22*([1]CANKUZO!C19/[1]CANKUZO!$D$22),0)</f>
        <v>1554</v>
      </c>
      <c r="G121" s="52">
        <f t="shared" si="16"/>
        <v>3037</v>
      </c>
      <c r="H121" s="51">
        <f>ROUND('[1]Pop tot et prov'!$F$23*([1]CANKUZO!B19/[1]CANKUZO!$D$22),0)</f>
        <v>1507</v>
      </c>
      <c r="I121" s="51">
        <f>ROUND('[1]Pop tot et prov'!$F$23*([1]CANKUZO!C19/[1]CANKUZO!$D$22),0)</f>
        <v>1579</v>
      </c>
      <c r="J121" s="52">
        <f t="shared" si="17"/>
        <v>3086</v>
      </c>
      <c r="K121" s="51">
        <f>ROUND('[1]Pop tot et prov'!$F$24*([1]CANKUZO!B19/[1]CANKUZO!$D$22),0)</f>
        <v>1532</v>
      </c>
      <c r="L121" s="51">
        <f>ROUND('[1]Pop tot et prov'!$F$24*([1]CANKUZO!C19/[1]CANKUZO!$D$22),0)</f>
        <v>1604</v>
      </c>
      <c r="M121" s="52">
        <f t="shared" si="18"/>
        <v>3136</v>
      </c>
    </row>
    <row r="122" spans="1:13">
      <c r="A122" s="56" t="s">
        <v>38</v>
      </c>
      <c r="B122" s="51">
        <f>ROUND('[1]Pop tot et prov'!$F$21*([1]CANKUZO!B20/[1]CANKUZO!$D$22),0)</f>
        <v>872</v>
      </c>
      <c r="C122" s="51">
        <f>ROUND('[1]Pop tot et prov'!$F$21*([1]CANKUZO!C20/[1]CANKUZO!$D$22),0)</f>
        <v>750</v>
      </c>
      <c r="D122" s="52">
        <f t="shared" si="15"/>
        <v>1622</v>
      </c>
      <c r="E122" s="51">
        <f>ROUND('[1]Pop tot et prov'!$F$22*([1]CANKUZO!B20/[1]CANKUZO!$D$22),0)</f>
        <v>886</v>
      </c>
      <c r="F122" s="51">
        <f>ROUND('[1]Pop tot et prov'!$F$22*([1]CANKUZO!C20/[1]CANKUZO!$D$22),0)</f>
        <v>762</v>
      </c>
      <c r="G122" s="52">
        <f t="shared" si="16"/>
        <v>1648</v>
      </c>
      <c r="H122" s="51">
        <f>ROUND('[1]Pop tot et prov'!$F$23*([1]CANKUZO!B20/[1]CANKUZO!$D$22),0)</f>
        <v>900</v>
      </c>
      <c r="I122" s="51">
        <f>ROUND('[1]Pop tot et prov'!$F$23*([1]CANKUZO!C20/[1]CANKUZO!$D$22),0)</f>
        <v>774</v>
      </c>
      <c r="J122" s="52">
        <f t="shared" si="17"/>
        <v>1674</v>
      </c>
      <c r="K122" s="51">
        <f>ROUND('[1]Pop tot et prov'!$F$24*([1]CANKUZO!B20/[1]CANKUZO!$D$22),0)</f>
        <v>915</v>
      </c>
      <c r="L122" s="51">
        <f>ROUND('[1]Pop tot et prov'!$F$24*([1]CANKUZO!C20/[1]CANKUZO!$D$22),0)</f>
        <v>787</v>
      </c>
      <c r="M122" s="52">
        <f t="shared" si="18"/>
        <v>1702</v>
      </c>
    </row>
    <row r="123" spans="1:13">
      <c r="A123" s="56" t="s">
        <v>39</v>
      </c>
      <c r="B123" s="51">
        <f>ROUND('[1]Pop tot et prov'!$F$21*([1]CANKUZO!B21/[1]CANKUZO!$D$22),0)</f>
        <v>1519</v>
      </c>
      <c r="C123" s="51">
        <f>ROUND('[1]Pop tot et prov'!$F$21*([1]CANKUZO!C21/[1]CANKUZO!$D$22),0)</f>
        <v>1480</v>
      </c>
      <c r="D123" s="52">
        <f t="shared" si="15"/>
        <v>2999</v>
      </c>
      <c r="E123" s="51">
        <f>ROUND('[1]Pop tot et prov'!$F$22*([1]CANKUZO!B21/[1]CANKUZO!$D$22),0)</f>
        <v>1543</v>
      </c>
      <c r="F123" s="51">
        <f>ROUND('[1]Pop tot et prov'!$F$22*([1]CANKUZO!C21/[1]CANKUZO!$D$22),0)</f>
        <v>1503</v>
      </c>
      <c r="G123" s="52">
        <f t="shared" si="16"/>
        <v>3046</v>
      </c>
      <c r="H123" s="51">
        <f>ROUND('[1]Pop tot et prov'!$F$23*([1]CANKUZO!B21/[1]CANKUZO!$D$22),0)</f>
        <v>1568</v>
      </c>
      <c r="I123" s="51">
        <f>ROUND('[1]Pop tot et prov'!$F$23*([1]CANKUZO!C21/[1]CANKUZO!$D$22),0)</f>
        <v>1527</v>
      </c>
      <c r="J123" s="52">
        <f t="shared" si="17"/>
        <v>3095</v>
      </c>
      <c r="K123" s="51">
        <f>ROUND('[1]Pop tot et prov'!$F$24*([1]CANKUZO!B21/[1]CANKUZO!$D$22),0)</f>
        <v>1593</v>
      </c>
      <c r="L123" s="51">
        <f>ROUND('[1]Pop tot et prov'!$F$24*([1]CANKUZO!C21/[1]CANKUZO!$D$22),0)</f>
        <v>1552</v>
      </c>
      <c r="M123" s="52">
        <f t="shared" si="18"/>
        <v>3145</v>
      </c>
    </row>
    <row r="124" spans="1:13">
      <c r="A124" s="49" t="s">
        <v>20</v>
      </c>
      <c r="B124" s="51">
        <f>SUM(B107:B123)</f>
        <v>169273</v>
      </c>
      <c r="C124" s="55">
        <f>SUM(C107:C123)</f>
        <v>175578</v>
      </c>
      <c r="D124" s="52">
        <f t="shared" si="15"/>
        <v>344851</v>
      </c>
      <c r="E124" s="51">
        <f>SUM(E107:E123)</f>
        <v>171947</v>
      </c>
      <c r="F124" s="55">
        <f>SUM(F107:F123)</f>
        <v>178356</v>
      </c>
      <c r="G124" s="52">
        <f t="shared" si="16"/>
        <v>350303</v>
      </c>
      <c r="H124" s="51">
        <f>SUM(H107:H123)</f>
        <v>174716</v>
      </c>
      <c r="I124" s="55">
        <f>SUM(I107:I123)</f>
        <v>181226</v>
      </c>
      <c r="J124" s="52">
        <f t="shared" si="17"/>
        <v>355942</v>
      </c>
      <c r="K124" s="51">
        <f>SUM(K107:K123)</f>
        <v>177565</v>
      </c>
      <c r="L124" s="55">
        <f>SUM(L107:L123)</f>
        <v>184182</v>
      </c>
      <c r="M124" s="52">
        <f t="shared" si="18"/>
        <v>361747</v>
      </c>
    </row>
    <row r="125" spans="1:13">
      <c r="A125" s="2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>
      <c r="A126" s="118" t="s">
        <v>21</v>
      </c>
      <c r="B126" s="108">
        <v>2028</v>
      </c>
      <c r="C126" s="108"/>
      <c r="D126" s="108"/>
      <c r="E126" s="108">
        <v>2029</v>
      </c>
      <c r="F126" s="108"/>
      <c r="G126" s="108"/>
      <c r="H126" s="108">
        <v>2030</v>
      </c>
      <c r="I126" s="108"/>
      <c r="J126" s="108"/>
      <c r="K126" s="8"/>
      <c r="L126" s="8"/>
      <c r="M126" s="8"/>
    </row>
    <row r="127" spans="1:13">
      <c r="A127" s="118"/>
      <c r="B127" s="10" t="s">
        <v>57</v>
      </c>
      <c r="C127" s="10" t="s">
        <v>58</v>
      </c>
      <c r="D127" s="10" t="s">
        <v>59</v>
      </c>
      <c r="E127" s="10" t="s">
        <v>57</v>
      </c>
      <c r="F127" s="10" t="s">
        <v>58</v>
      </c>
      <c r="G127" s="10" t="s">
        <v>59</v>
      </c>
      <c r="H127" s="10" t="s">
        <v>57</v>
      </c>
      <c r="I127" s="10" t="s">
        <v>58</v>
      </c>
      <c r="J127" s="10" t="s">
        <v>59</v>
      </c>
      <c r="K127" s="8"/>
      <c r="L127" s="8"/>
      <c r="M127" s="8"/>
    </row>
    <row r="128" spans="1:13">
      <c r="A128" s="56" t="s">
        <v>23</v>
      </c>
      <c r="B128" s="51">
        <f>ROUND('[1]Pop tot et prov'!$F$25*([1]CANKUZO!B5/[1]CANKUZO!$D$22),0)</f>
        <v>33428</v>
      </c>
      <c r="C128" s="51">
        <f>ROUND('[1]Pop tot et prov'!$F$25*([1]CANKUZO!C5/[1]CANKUZO!$D$22),0)</f>
        <v>34552</v>
      </c>
      <c r="D128" s="52">
        <f t="shared" ref="D128:D145" si="19">SUM(B128:C128)</f>
        <v>67980</v>
      </c>
      <c r="E128" s="51">
        <f>ROUND('[1]Pop tot et prov'!$F$26*([1]CANKUZO!B5/[1]CANKUZO!$D$22),0)</f>
        <v>33984</v>
      </c>
      <c r="F128" s="51">
        <f>ROUND('[1]Pop tot et prov'!$F$26*([1]CANKUZO!C5/[1]CANKUZO!$D$22),0)</f>
        <v>35127</v>
      </c>
      <c r="G128" s="52">
        <f t="shared" ref="G128:G145" si="20">SUM(E128:F128)</f>
        <v>69111</v>
      </c>
      <c r="H128" s="51">
        <f>ROUND('[1]Pop tot et prov'!$F$27*([1]CANKUZO!B5/[1]CANKUZO!$D$22),0)</f>
        <v>34557</v>
      </c>
      <c r="I128" s="51">
        <f>ROUND('[1]Pop tot et prov'!$F$27*([1]CANKUZO!C5/[1]CANKUZO!$D$22),0)</f>
        <v>35719</v>
      </c>
      <c r="J128" s="52">
        <f t="shared" ref="J128:J145" si="21">SUM(H128:I128)</f>
        <v>70276</v>
      </c>
      <c r="K128" s="8"/>
      <c r="L128" s="8"/>
      <c r="M128" s="8"/>
    </row>
    <row r="129" spans="1:13">
      <c r="A129" s="56" t="s">
        <v>24</v>
      </c>
      <c r="B129" s="51">
        <f>ROUND('[1]Pop tot et prov'!$F$25*([1]CANKUZO!B6/[1]CANKUZO!$D$22),0)</f>
        <v>27037</v>
      </c>
      <c r="C129" s="51">
        <f>ROUND('[1]Pop tot et prov'!$F$25*([1]CANKUZO!C6/[1]CANKUZO!$D$22),0)</f>
        <v>28187</v>
      </c>
      <c r="D129" s="52">
        <f t="shared" si="19"/>
        <v>55224</v>
      </c>
      <c r="E129" s="51">
        <f>ROUND('[1]Pop tot et prov'!$F$26*([1]CANKUZO!B6/[1]CANKUZO!$D$22),0)</f>
        <v>27487</v>
      </c>
      <c r="F129" s="51">
        <f>ROUND('[1]Pop tot et prov'!$F$26*([1]CANKUZO!C6/[1]CANKUZO!$D$22),0)</f>
        <v>28656</v>
      </c>
      <c r="G129" s="52">
        <f t="shared" si="20"/>
        <v>56143</v>
      </c>
      <c r="H129" s="51">
        <f>ROUND('[1]Pop tot et prov'!$F$27*([1]CANKUZO!B6/[1]CANKUZO!$D$22),0)</f>
        <v>27950</v>
      </c>
      <c r="I129" s="51">
        <f>ROUND('[1]Pop tot et prov'!$F$27*([1]CANKUZO!C6/[1]CANKUZO!$D$22),0)</f>
        <v>29139</v>
      </c>
      <c r="J129" s="52">
        <f t="shared" si="21"/>
        <v>57089</v>
      </c>
      <c r="K129" s="8"/>
      <c r="L129" s="8"/>
      <c r="M129" s="8"/>
    </row>
    <row r="130" spans="1:13">
      <c r="A130" s="56" t="s">
        <v>25</v>
      </c>
      <c r="B130" s="51">
        <f>ROUND('[1]Pop tot et prov'!$F$25*([1]CANKUZO!B7/[1]CANKUZO!$D$22),0)</f>
        <v>23128</v>
      </c>
      <c r="C130" s="51">
        <f>ROUND('[1]Pop tot et prov'!$F$25*([1]CANKUZO!C7/[1]CANKUZO!$D$22),0)</f>
        <v>24257</v>
      </c>
      <c r="D130" s="52">
        <f t="shared" si="19"/>
        <v>47385</v>
      </c>
      <c r="E130" s="51">
        <f>ROUND('[1]Pop tot et prov'!$F$26*([1]CANKUZO!B7/[1]CANKUZO!$D$22),0)</f>
        <v>23513</v>
      </c>
      <c r="F130" s="51">
        <f>ROUND('[1]Pop tot et prov'!$F$26*([1]CANKUZO!C7/[1]CANKUZO!$D$22),0)</f>
        <v>24661</v>
      </c>
      <c r="G130" s="52">
        <f t="shared" si="20"/>
        <v>48174</v>
      </c>
      <c r="H130" s="51">
        <f>ROUND('[1]Pop tot et prov'!$F$27*([1]CANKUZO!B7/[1]CANKUZO!$D$22),0)</f>
        <v>23909</v>
      </c>
      <c r="I130" s="51">
        <f>ROUND('[1]Pop tot et prov'!$F$27*([1]CANKUZO!C7/[1]CANKUZO!$D$22),0)</f>
        <v>25077</v>
      </c>
      <c r="J130" s="52">
        <f t="shared" si="21"/>
        <v>48986</v>
      </c>
      <c r="K130" s="8"/>
      <c r="L130" s="8"/>
      <c r="M130" s="8"/>
    </row>
    <row r="131" spans="1:13">
      <c r="A131" s="56" t="s">
        <v>26</v>
      </c>
      <c r="B131" s="51">
        <f>ROUND('[1]Pop tot et prov'!$F$25*([1]CANKUZO!B8/[1]CANKUZO!$D$22),0)</f>
        <v>20352</v>
      </c>
      <c r="C131" s="51">
        <f>ROUND('[1]Pop tot et prov'!$F$25*([1]CANKUZO!C8/[1]CANKUZO!$D$22),0)</f>
        <v>22007</v>
      </c>
      <c r="D131" s="52">
        <f t="shared" si="19"/>
        <v>42359</v>
      </c>
      <c r="E131" s="51">
        <f>ROUND('[1]Pop tot et prov'!$F$26*([1]CANKUZO!B8/[1]CANKUZO!$D$22),0)</f>
        <v>20691</v>
      </c>
      <c r="F131" s="51">
        <f>ROUND('[1]Pop tot et prov'!$F$26*([1]CANKUZO!C8/[1]CANKUZO!$D$22),0)</f>
        <v>22373</v>
      </c>
      <c r="G131" s="52">
        <f t="shared" si="20"/>
        <v>43064</v>
      </c>
      <c r="H131" s="51">
        <f>ROUND('[1]Pop tot et prov'!$F$27*([1]CANKUZO!B8/[1]CANKUZO!$D$22),0)</f>
        <v>21039</v>
      </c>
      <c r="I131" s="51">
        <f>ROUND('[1]Pop tot et prov'!$F$27*([1]CANKUZO!C8/[1]CANKUZO!$D$22),0)</f>
        <v>22750</v>
      </c>
      <c r="J131" s="52">
        <f t="shared" si="21"/>
        <v>43789</v>
      </c>
      <c r="K131" s="8"/>
      <c r="L131" s="8"/>
      <c r="M131" s="8"/>
    </row>
    <row r="132" spans="1:13">
      <c r="A132" s="56" t="s">
        <v>27</v>
      </c>
      <c r="B132" s="51">
        <f>ROUND('[1]Pop tot et prov'!$F$25*([1]CANKUZO!B9/[1]CANKUZO!$D$22),0)</f>
        <v>15678</v>
      </c>
      <c r="C132" s="51">
        <f>ROUND('[1]Pop tot et prov'!$F$25*([1]CANKUZO!C9/[1]CANKUZO!$D$22),0)</f>
        <v>17401</v>
      </c>
      <c r="D132" s="52">
        <f t="shared" si="19"/>
        <v>33079</v>
      </c>
      <c r="E132" s="51">
        <f>ROUND('[1]Pop tot et prov'!$F$26*([1]CANKUZO!B9/[1]CANKUZO!$D$22),0)</f>
        <v>15939</v>
      </c>
      <c r="F132" s="51">
        <f>ROUND('[1]Pop tot et prov'!$F$26*([1]CANKUZO!C9/[1]CANKUZO!$D$22),0)</f>
        <v>17690</v>
      </c>
      <c r="G132" s="52">
        <f t="shared" si="20"/>
        <v>33629</v>
      </c>
      <c r="H132" s="51">
        <f>ROUND('[1]Pop tot et prov'!$F$27*([1]CANKUZO!B9/[1]CANKUZO!$D$22),0)</f>
        <v>16208</v>
      </c>
      <c r="I132" s="51">
        <f>ROUND('[1]Pop tot et prov'!$F$27*([1]CANKUZO!C9/[1]CANKUZO!$D$22),0)</f>
        <v>17988</v>
      </c>
      <c r="J132" s="52">
        <f t="shared" si="21"/>
        <v>34196</v>
      </c>
      <c r="K132" s="8"/>
      <c r="L132" s="8"/>
      <c r="M132" s="8"/>
    </row>
    <row r="133" spans="1:13">
      <c r="A133" s="56" t="s">
        <v>28</v>
      </c>
      <c r="B133" s="51">
        <f>ROUND('[1]Pop tot et prov'!$F$25*([1]CANKUZO!B10/[1]CANKUZO!$D$22),0)</f>
        <v>12388</v>
      </c>
      <c r="C133" s="51">
        <f>ROUND('[1]Pop tot et prov'!$F$25*([1]CANKUZO!C10/[1]CANKUZO!$D$22),0)</f>
        <v>13612</v>
      </c>
      <c r="D133" s="52">
        <f t="shared" si="19"/>
        <v>26000</v>
      </c>
      <c r="E133" s="51">
        <f>ROUND('[1]Pop tot et prov'!$F$26*([1]CANKUZO!B10/[1]CANKUZO!$D$22),0)</f>
        <v>12594</v>
      </c>
      <c r="F133" s="51">
        <f>ROUND('[1]Pop tot et prov'!$F$26*([1]CANKUZO!C10/[1]CANKUZO!$D$22),0)</f>
        <v>13839</v>
      </c>
      <c r="G133" s="52">
        <f t="shared" si="20"/>
        <v>26433</v>
      </c>
      <c r="H133" s="51">
        <f>ROUND('[1]Pop tot et prov'!$F$27*([1]CANKUZO!B10/[1]CANKUZO!$D$22),0)</f>
        <v>12807</v>
      </c>
      <c r="I133" s="51">
        <f>ROUND('[1]Pop tot et prov'!$F$27*([1]CANKUZO!C10/[1]CANKUZO!$D$22),0)</f>
        <v>14072</v>
      </c>
      <c r="J133" s="52">
        <f t="shared" si="21"/>
        <v>26879</v>
      </c>
      <c r="K133" s="8"/>
      <c r="L133" s="8"/>
      <c r="M133" s="8"/>
    </row>
    <row r="134" spans="1:13">
      <c r="A134" s="56" t="s">
        <v>29</v>
      </c>
      <c r="B134" s="51">
        <f>ROUND('[1]Pop tot et prov'!$F$25*([1]CANKUZO!B11/[1]CANKUZO!$D$22),0)</f>
        <v>9222</v>
      </c>
      <c r="C134" s="51">
        <f>ROUND('[1]Pop tot et prov'!$F$25*([1]CANKUZO!C11/[1]CANKUZO!$D$22),0)</f>
        <v>9416</v>
      </c>
      <c r="D134" s="52">
        <f t="shared" si="19"/>
        <v>18638</v>
      </c>
      <c r="E134" s="51">
        <f>ROUND('[1]Pop tot et prov'!$F$26*([1]CANKUZO!B11/[1]CANKUZO!$D$22),0)</f>
        <v>9375</v>
      </c>
      <c r="F134" s="51">
        <f>ROUND('[1]Pop tot et prov'!$F$26*([1]CANKUZO!C11/[1]CANKUZO!$D$22),0)</f>
        <v>9573</v>
      </c>
      <c r="G134" s="52">
        <f t="shared" si="20"/>
        <v>18948</v>
      </c>
      <c r="H134" s="51">
        <f>ROUND('[1]Pop tot et prov'!$F$27*([1]CANKUZO!B11/[1]CANKUZO!$D$22),0)</f>
        <v>9533</v>
      </c>
      <c r="I134" s="51">
        <f>ROUND('[1]Pop tot et prov'!$F$27*([1]CANKUZO!C11/[1]CANKUZO!$D$22),0)</f>
        <v>9734</v>
      </c>
      <c r="J134" s="52">
        <f t="shared" si="21"/>
        <v>19267</v>
      </c>
      <c r="K134" s="8"/>
      <c r="L134" s="8"/>
      <c r="M134" s="8"/>
    </row>
    <row r="135" spans="1:13">
      <c r="A135" s="56" t="s">
        <v>30</v>
      </c>
      <c r="B135" s="51">
        <f>ROUND('[1]Pop tot et prov'!$F$25*([1]CANKUZO!B12/[1]CANKUZO!$D$22),0)</f>
        <v>8007</v>
      </c>
      <c r="C135" s="51">
        <f>ROUND('[1]Pop tot et prov'!$F$25*([1]CANKUZO!C12/[1]CANKUZO!$D$22),0)</f>
        <v>8291</v>
      </c>
      <c r="D135" s="52">
        <f t="shared" si="19"/>
        <v>16298</v>
      </c>
      <c r="E135" s="51">
        <f>ROUND('[1]Pop tot et prov'!$F$26*([1]CANKUZO!B12/[1]CANKUZO!$D$22),0)</f>
        <v>8140</v>
      </c>
      <c r="F135" s="51">
        <f>ROUND('[1]Pop tot et prov'!$F$26*([1]CANKUZO!C12/[1]CANKUZO!$D$22),0)</f>
        <v>8429</v>
      </c>
      <c r="G135" s="52">
        <f t="shared" si="20"/>
        <v>16569</v>
      </c>
      <c r="H135" s="51">
        <f>ROUND('[1]Pop tot et prov'!$F$27*([1]CANKUZO!B12/[1]CANKUZO!$D$22),0)</f>
        <v>8278</v>
      </c>
      <c r="I135" s="51">
        <f>ROUND('[1]Pop tot et prov'!$F$27*([1]CANKUZO!C12/[1]CANKUZO!$D$22),0)</f>
        <v>8572</v>
      </c>
      <c r="J135" s="52">
        <f t="shared" si="21"/>
        <v>16850</v>
      </c>
      <c r="K135" s="8"/>
      <c r="L135" s="8"/>
      <c r="M135" s="8"/>
    </row>
    <row r="136" spans="1:13">
      <c r="A136" s="56" t="s">
        <v>31</v>
      </c>
      <c r="B136" s="51">
        <f>ROUND('[1]Pop tot et prov'!$F$25*([1]CANKUZO!B13/[1]CANKUZO!$D$22),0)</f>
        <v>7120</v>
      </c>
      <c r="C136" s="51">
        <f>ROUND('[1]Pop tot et prov'!$F$25*([1]CANKUZO!C13/[1]CANKUZO!$D$22),0)</f>
        <v>7151</v>
      </c>
      <c r="D136" s="52">
        <f t="shared" si="19"/>
        <v>14271</v>
      </c>
      <c r="E136" s="51">
        <f>ROUND('[1]Pop tot et prov'!$F$26*([1]CANKUZO!B13/[1]CANKUZO!$D$22),0)</f>
        <v>7239</v>
      </c>
      <c r="F136" s="51">
        <f>ROUND('[1]Pop tot et prov'!$F$26*([1]CANKUZO!C13/[1]CANKUZO!$D$22),0)</f>
        <v>7270</v>
      </c>
      <c r="G136" s="52">
        <f t="shared" si="20"/>
        <v>14509</v>
      </c>
      <c r="H136" s="51">
        <f>ROUND('[1]Pop tot et prov'!$F$27*([1]CANKUZO!B13/[1]CANKUZO!$D$22),0)</f>
        <v>7361</v>
      </c>
      <c r="I136" s="51">
        <f>ROUND('[1]Pop tot et prov'!$F$27*([1]CANKUZO!C13/[1]CANKUZO!$D$22),0)</f>
        <v>7392</v>
      </c>
      <c r="J136" s="52">
        <f t="shared" si="21"/>
        <v>14753</v>
      </c>
      <c r="K136" s="8"/>
      <c r="L136" s="8"/>
      <c r="M136" s="8"/>
    </row>
    <row r="137" spans="1:13">
      <c r="A137" s="56" t="s">
        <v>32</v>
      </c>
      <c r="B137" s="51">
        <f>ROUND('[1]Pop tot et prov'!$F$25*([1]CANKUZO!B14/[1]CANKUZO!$D$22),0)</f>
        <v>6635</v>
      </c>
      <c r="C137" s="51">
        <f>ROUND('[1]Pop tot et prov'!$F$25*([1]CANKUZO!C14/[1]CANKUZO!$D$22),0)</f>
        <v>6103</v>
      </c>
      <c r="D137" s="52">
        <f t="shared" si="19"/>
        <v>12738</v>
      </c>
      <c r="E137" s="51">
        <f>ROUND('[1]Pop tot et prov'!$F$26*([1]CANKUZO!B14/[1]CANKUZO!$D$22),0)</f>
        <v>6746</v>
      </c>
      <c r="F137" s="51">
        <f>ROUND('[1]Pop tot et prov'!$F$26*([1]CANKUZO!C14/[1]CANKUZO!$D$22),0)</f>
        <v>6205</v>
      </c>
      <c r="G137" s="52">
        <f t="shared" si="20"/>
        <v>12951</v>
      </c>
      <c r="H137" s="51">
        <f>ROUND('[1]Pop tot et prov'!$F$27*([1]CANKUZO!B14/[1]CANKUZO!$D$22),0)</f>
        <v>6859</v>
      </c>
      <c r="I137" s="51">
        <f>ROUND('[1]Pop tot et prov'!$F$27*([1]CANKUZO!C14/[1]CANKUZO!$D$22),0)</f>
        <v>6309</v>
      </c>
      <c r="J137" s="52">
        <f t="shared" si="21"/>
        <v>13168</v>
      </c>
      <c r="K137" s="8"/>
      <c r="L137" s="8"/>
      <c r="M137" s="8"/>
    </row>
    <row r="138" spans="1:13">
      <c r="A138" s="56" t="s">
        <v>33</v>
      </c>
      <c r="B138" s="51">
        <f>ROUND('[1]Pop tot et prov'!$F$25*([1]CANKUZO!B15/[1]CANKUZO!$D$22),0)</f>
        <v>5355</v>
      </c>
      <c r="C138" s="51">
        <f>ROUND('[1]Pop tot et prov'!$F$25*([1]CANKUZO!C15/[1]CANKUZO!$D$22),0)</f>
        <v>4942</v>
      </c>
      <c r="D138" s="52">
        <f t="shared" si="19"/>
        <v>10297</v>
      </c>
      <c r="E138" s="51">
        <f>ROUND('[1]Pop tot et prov'!$F$26*([1]CANKUZO!B15/[1]CANKUZO!$D$22),0)</f>
        <v>5444</v>
      </c>
      <c r="F138" s="51">
        <f>ROUND('[1]Pop tot et prov'!$F$26*([1]CANKUZO!C15/[1]CANKUZO!$D$22),0)</f>
        <v>5024</v>
      </c>
      <c r="G138" s="52">
        <f t="shared" si="20"/>
        <v>10468</v>
      </c>
      <c r="H138" s="51">
        <f>ROUND('[1]Pop tot et prov'!$F$27*([1]CANKUZO!B15/[1]CANKUZO!$D$22),0)</f>
        <v>5536</v>
      </c>
      <c r="I138" s="51">
        <f>ROUND('[1]Pop tot et prov'!$F$27*([1]CANKUZO!C15/[1]CANKUZO!$D$22),0)</f>
        <v>5109</v>
      </c>
      <c r="J138" s="52">
        <f t="shared" si="21"/>
        <v>10645</v>
      </c>
      <c r="K138" s="8"/>
      <c r="L138" s="8"/>
      <c r="M138" s="8"/>
    </row>
    <row r="139" spans="1:13">
      <c r="A139" s="56" t="s">
        <v>34</v>
      </c>
      <c r="B139" s="51">
        <f>ROUND('[1]Pop tot et prov'!$F$25*([1]CANKUZO!B16/[1]CANKUZO!$D$22),0)</f>
        <v>3637</v>
      </c>
      <c r="C139" s="51">
        <f>ROUND('[1]Pop tot et prov'!$F$25*([1]CANKUZO!C16/[1]CANKUZO!$D$22),0)</f>
        <v>3067</v>
      </c>
      <c r="D139" s="52">
        <f t="shared" si="19"/>
        <v>6704</v>
      </c>
      <c r="E139" s="51">
        <f>ROUND('[1]Pop tot et prov'!$F$26*([1]CANKUZO!B16/[1]CANKUZO!$D$22),0)</f>
        <v>3698</v>
      </c>
      <c r="F139" s="51">
        <f>ROUND('[1]Pop tot et prov'!$F$26*([1]CANKUZO!C16/[1]CANKUZO!$D$22),0)</f>
        <v>3118</v>
      </c>
      <c r="G139" s="52">
        <f t="shared" si="20"/>
        <v>6816</v>
      </c>
      <c r="H139" s="51">
        <f>ROUND('[1]Pop tot et prov'!$F$27*([1]CANKUZO!B16/[1]CANKUZO!$D$22),0)</f>
        <v>3760</v>
      </c>
      <c r="I139" s="51">
        <f>ROUND('[1]Pop tot et prov'!$F$27*([1]CANKUZO!C16/[1]CANKUZO!$D$22),0)</f>
        <v>3171</v>
      </c>
      <c r="J139" s="52">
        <f t="shared" si="21"/>
        <v>6931</v>
      </c>
      <c r="K139" s="8"/>
      <c r="L139" s="8"/>
      <c r="M139" s="8"/>
    </row>
    <row r="140" spans="1:13">
      <c r="A140" s="56" t="s">
        <v>35</v>
      </c>
      <c r="B140" s="51">
        <f>ROUND('[1]Pop tot et prov'!$F$25*([1]CANKUZO!B17/[1]CANKUZO!$D$22),0)</f>
        <v>2545</v>
      </c>
      <c r="C140" s="51">
        <f>ROUND('[1]Pop tot et prov'!$F$25*([1]CANKUZO!C17/[1]CANKUZO!$D$22),0)</f>
        <v>2524</v>
      </c>
      <c r="D140" s="52">
        <f t="shared" si="19"/>
        <v>5069</v>
      </c>
      <c r="E140" s="51">
        <f>ROUND('[1]Pop tot et prov'!$F$26*([1]CANKUZO!B17/[1]CANKUZO!$D$22),0)</f>
        <v>2587</v>
      </c>
      <c r="F140" s="51">
        <f>ROUND('[1]Pop tot et prov'!$F$26*([1]CANKUZO!C17/[1]CANKUZO!$D$22),0)</f>
        <v>2566</v>
      </c>
      <c r="G140" s="52">
        <f t="shared" si="20"/>
        <v>5153</v>
      </c>
      <c r="H140" s="51">
        <f>ROUND('[1]Pop tot et prov'!$F$27*([1]CANKUZO!B17/[1]CANKUZO!$D$22),0)</f>
        <v>2631</v>
      </c>
      <c r="I140" s="51">
        <f>ROUND('[1]Pop tot et prov'!$F$27*([1]CANKUZO!C17/[1]CANKUZO!$D$22),0)</f>
        <v>2609</v>
      </c>
      <c r="J140" s="52">
        <f t="shared" si="21"/>
        <v>5240</v>
      </c>
      <c r="K140" s="8"/>
      <c r="L140" s="8"/>
      <c r="M140" s="8"/>
    </row>
    <row r="141" spans="1:13">
      <c r="A141" s="56" t="s">
        <v>36</v>
      </c>
      <c r="B141" s="51">
        <f>ROUND('[1]Pop tot et prov'!$F$25*([1]CANKUZO!B18/[1]CANKUZO!$D$22),0)</f>
        <v>1849</v>
      </c>
      <c r="C141" s="51">
        <f>ROUND('[1]Pop tot et prov'!$F$25*([1]CANKUZO!C18/[1]CANKUZO!$D$22),0)</f>
        <v>1693</v>
      </c>
      <c r="D141" s="52">
        <f t="shared" si="19"/>
        <v>3542</v>
      </c>
      <c r="E141" s="51">
        <f>ROUND('[1]Pop tot et prov'!$F$26*([1]CANKUZO!B18/[1]CANKUZO!$D$22),0)</f>
        <v>1880</v>
      </c>
      <c r="F141" s="51">
        <f>ROUND('[1]Pop tot et prov'!$F$26*([1]CANKUZO!C18/[1]CANKUZO!$D$22),0)</f>
        <v>1722</v>
      </c>
      <c r="G141" s="52">
        <f t="shared" si="20"/>
        <v>3602</v>
      </c>
      <c r="H141" s="51">
        <f>ROUND('[1]Pop tot et prov'!$F$27*([1]CANKUZO!B18/[1]CANKUZO!$D$22),0)</f>
        <v>1912</v>
      </c>
      <c r="I141" s="51">
        <f>ROUND('[1]Pop tot et prov'!$F$27*([1]CANKUZO!C18/[1]CANKUZO!$D$22),0)</f>
        <v>1751</v>
      </c>
      <c r="J141" s="52">
        <f t="shared" si="21"/>
        <v>3663</v>
      </c>
      <c r="K141" s="8"/>
      <c r="L141" s="8"/>
      <c r="M141" s="8"/>
    </row>
    <row r="142" spans="1:13">
      <c r="A142" s="56" t="s">
        <v>37</v>
      </c>
      <c r="B142" s="51">
        <f>ROUND('[1]Pop tot et prov'!$F$25*([1]CANKUZO!B19/[1]CANKUZO!$D$22),0)</f>
        <v>1557</v>
      </c>
      <c r="C142" s="51">
        <f>ROUND('[1]Pop tot et prov'!$F$25*([1]CANKUZO!C19/[1]CANKUZO!$D$22),0)</f>
        <v>1631</v>
      </c>
      <c r="D142" s="52">
        <f t="shared" si="19"/>
        <v>3188</v>
      </c>
      <c r="E142" s="51">
        <f>ROUND('[1]Pop tot et prov'!$F$26*([1]CANKUZO!B19/[1]CANKUZO!$D$22),0)</f>
        <v>1583</v>
      </c>
      <c r="F142" s="51">
        <f>ROUND('[1]Pop tot et prov'!$F$26*([1]CANKUZO!C19/[1]CANKUZO!$D$22),0)</f>
        <v>1658</v>
      </c>
      <c r="G142" s="52">
        <f t="shared" si="20"/>
        <v>3241</v>
      </c>
      <c r="H142" s="51">
        <f>ROUND('[1]Pop tot et prov'!$F$27*([1]CANKUZO!B19/[1]CANKUZO!$D$22),0)</f>
        <v>1609</v>
      </c>
      <c r="I142" s="51">
        <f>ROUND('[1]Pop tot et prov'!$F$27*([1]CANKUZO!C19/[1]CANKUZO!$D$22),0)</f>
        <v>1686</v>
      </c>
      <c r="J142" s="52">
        <f t="shared" si="21"/>
        <v>3295</v>
      </c>
      <c r="K142" s="8"/>
      <c r="L142" s="8"/>
      <c r="M142" s="8"/>
    </row>
    <row r="143" spans="1:13">
      <c r="A143" s="56" t="s">
        <v>38</v>
      </c>
      <c r="B143" s="51">
        <f>ROUND('[1]Pop tot et prov'!$F$25*([1]CANKUZO!B20/[1]CANKUZO!$D$22),0)</f>
        <v>930</v>
      </c>
      <c r="C143" s="51">
        <f>ROUND('[1]Pop tot et prov'!$F$25*([1]CANKUZO!C20/[1]CANKUZO!$D$22),0)</f>
        <v>800</v>
      </c>
      <c r="D143" s="52">
        <f t="shared" si="19"/>
        <v>1730</v>
      </c>
      <c r="E143" s="51">
        <f>ROUND('[1]Pop tot et prov'!$F$26*([1]CANKUZO!B20/[1]CANKUZO!$D$22),0)</f>
        <v>946</v>
      </c>
      <c r="F143" s="51">
        <f>ROUND('[1]Pop tot et prov'!$F$26*([1]CANKUZO!C20/[1]CANKUZO!$D$22),0)</f>
        <v>813</v>
      </c>
      <c r="G143" s="52">
        <f t="shared" si="20"/>
        <v>1759</v>
      </c>
      <c r="H143" s="51">
        <f>ROUND('[1]Pop tot et prov'!$F$27*([1]CANKUZO!B20/[1]CANKUZO!$D$22),0)</f>
        <v>962</v>
      </c>
      <c r="I143" s="51">
        <f>ROUND('[1]Pop tot et prov'!$F$27*([1]CANKUZO!C20/[1]CANKUZO!$D$22),0)</f>
        <v>827</v>
      </c>
      <c r="J143" s="52">
        <f t="shared" si="21"/>
        <v>1789</v>
      </c>
      <c r="K143" s="8"/>
      <c r="L143" s="8"/>
      <c r="M143" s="8"/>
    </row>
    <row r="144" spans="1:13">
      <c r="A144" s="56" t="s">
        <v>39</v>
      </c>
      <c r="B144" s="51">
        <f>ROUND('[1]Pop tot et prov'!$F$25*([1]CANKUZO!B21/[1]CANKUZO!$D$22),0)</f>
        <v>1619</v>
      </c>
      <c r="C144" s="51">
        <f>ROUND('[1]Pop tot et prov'!$F$25*([1]CANKUZO!C21/[1]CANKUZO!$D$22),0)</f>
        <v>1578</v>
      </c>
      <c r="D144" s="52">
        <f t="shared" si="19"/>
        <v>3197</v>
      </c>
      <c r="E144" s="51">
        <f>ROUND('[1]Pop tot et prov'!$F$26*([1]CANKUZO!B21/[1]CANKUZO!$D$22),0)</f>
        <v>1646</v>
      </c>
      <c r="F144" s="51">
        <f>ROUND('[1]Pop tot et prov'!$F$26*([1]CANKUZO!C21/[1]CANKUZO!$D$22),0)</f>
        <v>1604</v>
      </c>
      <c r="G144" s="52">
        <f t="shared" si="20"/>
        <v>3250</v>
      </c>
      <c r="H144" s="51">
        <f>ROUND('[1]Pop tot et prov'!$F$27*([1]CANKUZO!B21/[1]CANKUZO!$D$22),0)</f>
        <v>1674</v>
      </c>
      <c r="I144" s="51">
        <f>ROUND('[1]Pop tot et prov'!$F$27*([1]CANKUZO!C21/[1]CANKUZO!$D$22),0)</f>
        <v>1631</v>
      </c>
      <c r="J144" s="52">
        <f t="shared" si="21"/>
        <v>3305</v>
      </c>
      <c r="K144" s="8"/>
      <c r="L144" s="8"/>
      <c r="M144" s="8"/>
    </row>
    <row r="145" spans="1:13">
      <c r="A145" s="49" t="s">
        <v>20</v>
      </c>
      <c r="B145" s="51">
        <f>SUM(B128:B144)</f>
        <v>180487</v>
      </c>
      <c r="C145" s="55">
        <f>SUM(C128:C144)</f>
        <v>187212</v>
      </c>
      <c r="D145" s="52">
        <f t="shared" si="19"/>
        <v>367699</v>
      </c>
      <c r="E145" s="51">
        <f>SUM(E128:E144)</f>
        <v>183492</v>
      </c>
      <c r="F145" s="55">
        <f>SUM(F128:F144)</f>
        <v>190328</v>
      </c>
      <c r="G145" s="52">
        <f t="shared" si="20"/>
        <v>373820</v>
      </c>
      <c r="H145" s="51">
        <f>SUM(H128:H144)</f>
        <v>186585</v>
      </c>
      <c r="I145" s="55">
        <f>SUM(I128:I144)</f>
        <v>193536</v>
      </c>
      <c r="J145" s="52">
        <f t="shared" si="21"/>
        <v>380121</v>
      </c>
      <c r="K145" s="8"/>
      <c r="L145" s="8"/>
      <c r="M145" s="8"/>
    </row>
    <row r="146" spans="1:13">
      <c r="A146" s="24"/>
      <c r="B146" s="8"/>
      <c r="C146" s="8"/>
      <c r="D146" s="8"/>
      <c r="E146" s="8"/>
      <c r="F146" s="8"/>
      <c r="G146" s="8"/>
      <c r="H146" s="8"/>
      <c r="I146" s="8"/>
      <c r="J146" s="8"/>
    </row>
  </sheetData>
  <mergeCells count="29">
    <mergeCell ref="A126:A127"/>
    <mergeCell ref="K75:M75"/>
    <mergeCell ref="B105:D105"/>
    <mergeCell ref="H105:J105"/>
    <mergeCell ref="K105:M105"/>
    <mergeCell ref="B126:D126"/>
    <mergeCell ref="E105:G105"/>
    <mergeCell ref="E126:G126"/>
    <mergeCell ref="H126:J126"/>
    <mergeCell ref="A105:A106"/>
    <mergeCell ref="A54:A55"/>
    <mergeCell ref="H24:J24"/>
    <mergeCell ref="K24:M24"/>
    <mergeCell ref="B54:D54"/>
    <mergeCell ref="A75:A76"/>
    <mergeCell ref="E54:G54"/>
    <mergeCell ref="H54:J54"/>
    <mergeCell ref="K54:M54"/>
    <mergeCell ref="H75:J75"/>
    <mergeCell ref="B75:D75"/>
    <mergeCell ref="E75:G75"/>
    <mergeCell ref="E24:G24"/>
    <mergeCell ref="A3:A4"/>
    <mergeCell ref="B3:D3"/>
    <mergeCell ref="A24:A25"/>
    <mergeCell ref="K3:M3"/>
    <mergeCell ref="E3:G3"/>
    <mergeCell ref="H3:J3"/>
    <mergeCell ref="B24:D24"/>
  </mergeCells>
  <pageMargins left="0.70866141732283472" right="0.70866141732283472" top="0.74803149606299213" bottom="0.74803149606299213" header="0.31496062992125984" footer="0.31496062992125984"/>
  <pageSetup paperSize="9" firstPageNumber="17" orientation="portrait" useFirstPageNumber="1" horizontalDpi="1200" verticalDpi="1200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46"/>
  <sheetViews>
    <sheetView workbookViewId="0">
      <selection activeCell="N8" sqref="N8"/>
    </sheetView>
  </sheetViews>
  <sheetFormatPr baseColWidth="10" defaultRowHeight="15"/>
  <cols>
    <col min="1" max="1" width="7" customWidth="1"/>
    <col min="2" max="3" width="6.28515625" customWidth="1"/>
    <col min="4" max="5" width="5.85546875" customWidth="1"/>
    <col min="6" max="6" width="6.28515625" customWidth="1"/>
    <col min="7" max="8" width="5.85546875" customWidth="1"/>
    <col min="9" max="9" width="6.28515625" customWidth="1"/>
    <col min="10" max="11" width="5.85546875" customWidth="1"/>
    <col min="12" max="12" width="6.28515625" customWidth="1"/>
    <col min="13" max="13" width="5.85546875" customWidth="1"/>
  </cols>
  <sheetData>
    <row r="1" spans="1:13">
      <c r="A1" s="7" t="s">
        <v>44</v>
      </c>
      <c r="B1" s="44"/>
      <c r="C1" s="7"/>
      <c r="D1" s="7"/>
      <c r="E1" s="7"/>
      <c r="F1" s="7"/>
      <c r="G1" s="7"/>
      <c r="H1" s="7"/>
      <c r="I1" s="7"/>
      <c r="J1" s="7"/>
    </row>
    <row r="3" spans="1:13">
      <c r="A3" s="116" t="s">
        <v>21</v>
      </c>
      <c r="B3" s="117">
        <v>2008</v>
      </c>
      <c r="C3" s="117"/>
      <c r="D3" s="117"/>
      <c r="E3" s="113">
        <v>2009</v>
      </c>
      <c r="F3" s="114"/>
      <c r="G3" s="115"/>
      <c r="H3" s="113">
        <v>2010</v>
      </c>
      <c r="I3" s="114"/>
      <c r="J3" s="115"/>
      <c r="K3" s="108">
        <v>2011</v>
      </c>
      <c r="L3" s="108"/>
      <c r="M3" s="108"/>
    </row>
    <row r="4" spans="1:13">
      <c r="A4" s="116"/>
      <c r="B4" s="87" t="s">
        <v>57</v>
      </c>
      <c r="C4" s="87" t="s">
        <v>58</v>
      </c>
      <c r="D4" s="87" t="s">
        <v>59</v>
      </c>
      <c r="E4" s="87" t="s">
        <v>57</v>
      </c>
      <c r="F4" s="87" t="s">
        <v>58</v>
      </c>
      <c r="G4" s="87" t="s">
        <v>59</v>
      </c>
      <c r="H4" s="87" t="s">
        <v>57</v>
      </c>
      <c r="I4" s="87" t="s">
        <v>58</v>
      </c>
      <c r="J4" s="87" t="s">
        <v>59</v>
      </c>
      <c r="K4" s="87" t="s">
        <v>57</v>
      </c>
      <c r="L4" s="87" t="s">
        <v>58</v>
      </c>
      <c r="M4" s="87" t="s">
        <v>59</v>
      </c>
    </row>
    <row r="5" spans="1:13">
      <c r="A5" s="50" t="s">
        <v>23</v>
      </c>
      <c r="B5" s="51">
        <v>45844</v>
      </c>
      <c r="C5" s="51">
        <v>46604</v>
      </c>
      <c r="D5" s="51">
        <v>92448</v>
      </c>
      <c r="E5" s="51">
        <f>ROUND('[1]Pop tot et prov'!$G$6*([1]CIBITOKE!B5/[1]CIBITOKE!$D$22),0)</f>
        <v>47036</v>
      </c>
      <c r="F5" s="51">
        <f>ROUND('[1]Pop tot et prov'!$G$6*([1]CIBITOKE!C5/[1]CIBITOKE!$D$22),0)</f>
        <v>47816</v>
      </c>
      <c r="G5" s="52">
        <f t="shared" ref="G5:G22" si="0">SUM(E5:F5)</f>
        <v>94852</v>
      </c>
      <c r="H5" s="51">
        <f>ROUND('[1]Pop tot et prov'!$G$7*([1]CIBITOKE!B5/[1]CIBITOKE!$D$22),0)</f>
        <v>48315</v>
      </c>
      <c r="I5" s="51">
        <f>ROUND('[1]Pop tot et prov'!$G$7*([1]CIBITOKE!C5/[1]CIBITOKE!$D$22),0)</f>
        <v>49116</v>
      </c>
      <c r="J5" s="52">
        <f t="shared" ref="J5:J22" si="1">SUM(H5:I5)</f>
        <v>97431</v>
      </c>
      <c r="K5" s="51">
        <f>ROUND('[1]Pop tot et prov'!$G$8*([1]CIBITOKE!B5/[1]CIBITOKE!$D$22),0)</f>
        <v>49679</v>
      </c>
      <c r="L5" s="51">
        <f>ROUND('[1]Pop tot et prov'!$G$8*([1]CIBITOKE!C5/[1]CIBITOKE!$D$22),0)</f>
        <v>50502</v>
      </c>
      <c r="M5" s="52">
        <f t="shared" ref="M5:M22" si="2">SUM(K5:L5)</f>
        <v>100181</v>
      </c>
    </row>
    <row r="6" spans="1:13">
      <c r="A6" s="50" t="s">
        <v>24</v>
      </c>
      <c r="B6" s="51">
        <v>34610</v>
      </c>
      <c r="C6" s="51">
        <v>35381</v>
      </c>
      <c r="D6" s="51">
        <v>69991</v>
      </c>
      <c r="E6" s="51">
        <f>ROUND('[1]Pop tot et prov'!$G$6*([1]CIBITOKE!B6/[1]CIBITOKE!$D$22),0)</f>
        <v>35510</v>
      </c>
      <c r="F6" s="51">
        <f>ROUND('[1]Pop tot et prov'!$G$6*([1]CIBITOKE!C6/[1]CIBITOKE!$D$22),0)</f>
        <v>36301</v>
      </c>
      <c r="G6" s="52">
        <f t="shared" si="0"/>
        <v>71811</v>
      </c>
      <c r="H6" s="51">
        <f>ROUND('[1]Pop tot et prov'!$G$7*([1]CIBITOKE!B6/[1]CIBITOKE!$D$22),0)</f>
        <v>36476</v>
      </c>
      <c r="I6" s="51">
        <f>ROUND('[1]Pop tot et prov'!$G$7*([1]CIBITOKE!C6/[1]CIBITOKE!$D$22),0)</f>
        <v>37288</v>
      </c>
      <c r="J6" s="52">
        <f t="shared" si="1"/>
        <v>73764</v>
      </c>
      <c r="K6" s="51">
        <f>ROUND('[1]Pop tot et prov'!$G$8*([1]CIBITOKE!B6/[1]CIBITOKE!$D$22),0)</f>
        <v>37505</v>
      </c>
      <c r="L6" s="51">
        <f>ROUND('[1]Pop tot et prov'!$G$8*([1]CIBITOKE!C6/[1]CIBITOKE!$D$22),0)</f>
        <v>38340</v>
      </c>
      <c r="M6" s="52">
        <f t="shared" si="2"/>
        <v>75845</v>
      </c>
    </row>
    <row r="7" spans="1:13">
      <c r="A7" s="46" t="s">
        <v>25</v>
      </c>
      <c r="B7" s="51">
        <v>26846</v>
      </c>
      <c r="C7" s="51">
        <v>27829</v>
      </c>
      <c r="D7" s="51">
        <v>54676</v>
      </c>
      <c r="E7" s="51">
        <f>ROUND('[1]Pop tot et prov'!$G$6*([1]CIBITOKE!B7/[1]CIBITOKE!$D$22),0)</f>
        <v>27544</v>
      </c>
      <c r="F7" s="51">
        <f>ROUND('[1]Pop tot et prov'!$G$6*([1]CIBITOKE!C7/[1]CIBITOKE!$D$22),0)</f>
        <v>28552</v>
      </c>
      <c r="G7" s="52">
        <f t="shared" si="0"/>
        <v>56096</v>
      </c>
      <c r="H7" s="51">
        <f>ROUND('[1]Pop tot et prov'!$G$7*([1]CIBITOKE!B7/[1]CIBITOKE!$D$22),0)</f>
        <v>28293</v>
      </c>
      <c r="I7" s="51">
        <f>ROUND('[1]Pop tot et prov'!$G$7*([1]CIBITOKE!C7/[1]CIBITOKE!$D$22),0)</f>
        <v>29329</v>
      </c>
      <c r="J7" s="52">
        <f t="shared" si="1"/>
        <v>57622</v>
      </c>
      <c r="K7" s="51">
        <f>ROUND('[1]Pop tot et prov'!$G$8*([1]CIBITOKE!B7/[1]CIBITOKE!$D$22),0)</f>
        <v>29092</v>
      </c>
      <c r="L7" s="51">
        <f>ROUND('[1]Pop tot et prov'!$G$8*([1]CIBITOKE!C7/[1]CIBITOKE!$D$22),0)</f>
        <v>30157</v>
      </c>
      <c r="M7" s="52">
        <f t="shared" si="2"/>
        <v>59249</v>
      </c>
    </row>
    <row r="8" spans="1:13">
      <c r="A8" s="46" t="s">
        <v>26</v>
      </c>
      <c r="B8" s="51">
        <v>26335</v>
      </c>
      <c r="C8" s="51">
        <v>27979</v>
      </c>
      <c r="D8" s="51">
        <v>54315</v>
      </c>
      <c r="E8" s="51">
        <f>ROUND('[1]Pop tot et prov'!$G$6*([1]CIBITOKE!B8/[1]CIBITOKE!$D$22),0)</f>
        <v>27020</v>
      </c>
      <c r="F8" s="51">
        <f>ROUND('[1]Pop tot et prov'!$G$6*([1]CIBITOKE!C8/[1]CIBITOKE!$D$22),0)</f>
        <v>28706</v>
      </c>
      <c r="G8" s="52">
        <f t="shared" si="0"/>
        <v>55726</v>
      </c>
      <c r="H8" s="51">
        <f>ROUND('[1]Pop tot et prov'!$G$7*([1]CIBITOKE!B8/[1]CIBITOKE!$D$22),0)</f>
        <v>27755</v>
      </c>
      <c r="I8" s="51">
        <f>ROUND('[1]Pop tot et prov'!$G$7*([1]CIBITOKE!C8/[1]CIBITOKE!$D$22),0)</f>
        <v>29487</v>
      </c>
      <c r="J8" s="52">
        <f t="shared" si="1"/>
        <v>57242</v>
      </c>
      <c r="K8" s="51">
        <f>ROUND('[1]Pop tot et prov'!$G$8*([1]CIBITOKE!B8/[1]CIBITOKE!$D$22),0)</f>
        <v>28538</v>
      </c>
      <c r="L8" s="51">
        <f>ROUND('[1]Pop tot et prov'!$G$8*([1]CIBITOKE!C8/[1]CIBITOKE!$D$22),0)</f>
        <v>30319</v>
      </c>
      <c r="M8" s="52">
        <f t="shared" si="2"/>
        <v>58857</v>
      </c>
    </row>
    <row r="9" spans="1:13">
      <c r="A9" s="46" t="s">
        <v>27</v>
      </c>
      <c r="B9" s="51">
        <v>20127</v>
      </c>
      <c r="C9" s="51">
        <v>23082</v>
      </c>
      <c r="D9" s="51">
        <v>43210</v>
      </c>
      <c r="E9" s="51">
        <f>ROUND('[1]Pop tot et prov'!$G$6*([1]CIBITOKE!B9/[1]CIBITOKE!$D$22),0)</f>
        <v>20650</v>
      </c>
      <c r="F9" s="51">
        <f>ROUND('[1]Pop tot et prov'!$G$6*([1]CIBITOKE!C9/[1]CIBITOKE!$D$22),0)</f>
        <v>23682</v>
      </c>
      <c r="G9" s="52">
        <f t="shared" si="0"/>
        <v>44332</v>
      </c>
      <c r="H9" s="51">
        <f>ROUND('[1]Pop tot et prov'!$G$7*([1]CIBITOKE!B9/[1]CIBITOKE!$D$22),0)</f>
        <v>21212</v>
      </c>
      <c r="I9" s="51">
        <f>ROUND('[1]Pop tot et prov'!$G$7*([1]CIBITOKE!C9/[1]CIBITOKE!$D$22),0)</f>
        <v>24326</v>
      </c>
      <c r="J9" s="52">
        <f t="shared" si="1"/>
        <v>45538</v>
      </c>
      <c r="K9" s="51">
        <f>ROUND('[1]Pop tot et prov'!$G$8*([1]CIBITOKE!B9/[1]CIBITOKE!$D$22),0)</f>
        <v>21811</v>
      </c>
      <c r="L9" s="51">
        <f>ROUND('[1]Pop tot et prov'!$G$8*([1]CIBITOKE!C9/[1]CIBITOKE!$D$22),0)</f>
        <v>25013</v>
      </c>
      <c r="M9" s="52">
        <f t="shared" si="2"/>
        <v>46824</v>
      </c>
    </row>
    <row r="10" spans="1:13">
      <c r="A10" s="46" t="s">
        <v>28</v>
      </c>
      <c r="B10" s="51">
        <v>17321</v>
      </c>
      <c r="C10" s="51">
        <v>17253</v>
      </c>
      <c r="D10" s="51">
        <v>34574</v>
      </c>
      <c r="E10" s="51">
        <f>ROUND('[1]Pop tot et prov'!$G$6*([1]CIBITOKE!B10/[1]CIBITOKE!$D$22),0)</f>
        <v>17771</v>
      </c>
      <c r="F10" s="51">
        <f>ROUND('[1]Pop tot et prov'!$G$6*([1]CIBITOKE!C10/[1]CIBITOKE!$D$22),0)</f>
        <v>17702</v>
      </c>
      <c r="G10" s="52">
        <f t="shared" si="0"/>
        <v>35473</v>
      </c>
      <c r="H10" s="51">
        <f>ROUND('[1]Pop tot et prov'!$G$7*([1]CIBITOKE!B10/[1]CIBITOKE!$D$22),0)</f>
        <v>18255</v>
      </c>
      <c r="I10" s="51">
        <f>ROUND('[1]Pop tot et prov'!$G$7*([1]CIBITOKE!C10/[1]CIBITOKE!$D$22),0)</f>
        <v>18183</v>
      </c>
      <c r="J10" s="52">
        <f t="shared" si="1"/>
        <v>36438</v>
      </c>
      <c r="K10" s="51">
        <f>ROUND('[1]Pop tot et prov'!$G$8*([1]CIBITOKE!B10/[1]CIBITOKE!$D$22),0)</f>
        <v>18770</v>
      </c>
      <c r="L10" s="51">
        <f>ROUND('[1]Pop tot et prov'!$G$8*([1]CIBITOKE!C10/[1]CIBITOKE!$D$22),0)</f>
        <v>18696</v>
      </c>
      <c r="M10" s="52">
        <f t="shared" si="2"/>
        <v>37466</v>
      </c>
    </row>
    <row r="11" spans="1:13">
      <c r="A11" s="46" t="s">
        <v>29</v>
      </c>
      <c r="B11" s="51">
        <v>12167</v>
      </c>
      <c r="C11" s="51">
        <v>11703</v>
      </c>
      <c r="D11" s="51">
        <v>23869</v>
      </c>
      <c r="E11" s="51">
        <f>ROUND('[1]Pop tot et prov'!$G$6*([1]CIBITOKE!B11/[1]CIBITOKE!$D$22),0)</f>
        <v>12483</v>
      </c>
      <c r="F11" s="51">
        <f>ROUND('[1]Pop tot et prov'!$G$6*([1]CIBITOKE!C11/[1]CIBITOKE!$D$22),0)</f>
        <v>12007</v>
      </c>
      <c r="G11" s="52">
        <f t="shared" si="0"/>
        <v>24490</v>
      </c>
      <c r="H11" s="51">
        <f>ROUND('[1]Pop tot et prov'!$G$7*([1]CIBITOKE!B11/[1]CIBITOKE!$D$22),0)</f>
        <v>12823</v>
      </c>
      <c r="I11" s="51">
        <f>ROUND('[1]Pop tot et prov'!$G$7*([1]CIBITOKE!C11/[1]CIBITOKE!$D$22),0)</f>
        <v>12334</v>
      </c>
      <c r="J11" s="52">
        <f t="shared" si="1"/>
        <v>25157</v>
      </c>
      <c r="K11" s="51">
        <f>ROUND('[1]Pop tot et prov'!$G$8*([1]CIBITOKE!B11/[1]CIBITOKE!$D$22),0)</f>
        <v>13185</v>
      </c>
      <c r="L11" s="51">
        <f>ROUND('[1]Pop tot et prov'!$G$8*([1]CIBITOKE!C11/[1]CIBITOKE!$D$22),0)</f>
        <v>12682</v>
      </c>
      <c r="M11" s="52">
        <f t="shared" si="2"/>
        <v>25867</v>
      </c>
    </row>
    <row r="12" spans="1:13">
      <c r="A12" s="46" t="s">
        <v>30</v>
      </c>
      <c r="B12" s="51">
        <v>10882</v>
      </c>
      <c r="C12" s="51">
        <v>10751</v>
      </c>
      <c r="D12" s="51">
        <v>21633</v>
      </c>
      <c r="E12" s="51">
        <f>ROUND('[1]Pop tot et prov'!$G$6*([1]CIBITOKE!B12/[1]CIBITOKE!$D$22),0)</f>
        <v>11165</v>
      </c>
      <c r="F12" s="51">
        <f>ROUND('[1]Pop tot et prov'!$G$6*([1]CIBITOKE!C12/[1]CIBITOKE!$D$22),0)</f>
        <v>11030</v>
      </c>
      <c r="G12" s="52">
        <f t="shared" si="0"/>
        <v>22195</v>
      </c>
      <c r="H12" s="51">
        <f>ROUND('[1]Pop tot et prov'!$G$7*([1]CIBITOKE!B12/[1]CIBITOKE!$D$22),0)</f>
        <v>11469</v>
      </c>
      <c r="I12" s="51">
        <f>ROUND('[1]Pop tot et prov'!$G$7*([1]CIBITOKE!C12/[1]CIBITOKE!$D$22),0)</f>
        <v>11331</v>
      </c>
      <c r="J12" s="52">
        <f t="shared" si="1"/>
        <v>22800</v>
      </c>
      <c r="K12" s="51">
        <f>ROUND('[1]Pop tot et prov'!$G$8*([1]CIBITOKE!B12/[1]CIBITOKE!$D$22),0)</f>
        <v>11792</v>
      </c>
      <c r="L12" s="51">
        <f>ROUND('[1]Pop tot et prov'!$G$8*([1]CIBITOKE!C12/[1]CIBITOKE!$D$22),0)</f>
        <v>11650</v>
      </c>
      <c r="M12" s="52">
        <f t="shared" si="2"/>
        <v>23442</v>
      </c>
    </row>
    <row r="13" spans="1:13">
      <c r="A13" s="46" t="s">
        <v>31</v>
      </c>
      <c r="B13" s="51">
        <v>8886</v>
      </c>
      <c r="C13" s="51">
        <v>8307</v>
      </c>
      <c r="D13" s="51">
        <v>17192</v>
      </c>
      <c r="E13" s="51">
        <f>ROUND('[1]Pop tot et prov'!$G$6*([1]CIBITOKE!B13/[1]CIBITOKE!$D$22),0)</f>
        <v>9117</v>
      </c>
      <c r="F13" s="51">
        <f>ROUND('[1]Pop tot et prov'!$G$6*([1]CIBITOKE!C13/[1]CIBITOKE!$D$22),0)</f>
        <v>8523</v>
      </c>
      <c r="G13" s="52">
        <f t="shared" si="0"/>
        <v>17640</v>
      </c>
      <c r="H13" s="51">
        <f>ROUND('[1]Pop tot et prov'!$G$7*([1]CIBITOKE!B13/[1]CIBITOKE!$D$22),0)</f>
        <v>9365</v>
      </c>
      <c r="I13" s="51">
        <f>ROUND('[1]Pop tot et prov'!$G$7*([1]CIBITOKE!C13/[1]CIBITOKE!$D$22),0)</f>
        <v>8755</v>
      </c>
      <c r="J13" s="52">
        <f t="shared" si="1"/>
        <v>18120</v>
      </c>
      <c r="K13" s="51">
        <f>ROUND('[1]Pop tot et prov'!$G$8*([1]CIBITOKE!B13/[1]CIBITOKE!$D$22),0)</f>
        <v>9629</v>
      </c>
      <c r="L13" s="51">
        <f>ROUND('[1]Pop tot et prov'!$G$8*([1]CIBITOKE!C13/[1]CIBITOKE!$D$22),0)</f>
        <v>9002</v>
      </c>
      <c r="M13" s="52">
        <f t="shared" si="2"/>
        <v>18631</v>
      </c>
    </row>
    <row r="14" spans="1:13">
      <c r="A14" s="46" t="s">
        <v>32</v>
      </c>
      <c r="B14" s="51">
        <v>8225</v>
      </c>
      <c r="C14" s="51">
        <v>7075</v>
      </c>
      <c r="D14" s="51">
        <v>15299</v>
      </c>
      <c r="E14" s="51">
        <f>ROUND('[1]Pop tot et prov'!$G$6*([1]CIBITOKE!B14/[1]CIBITOKE!$D$22),0)</f>
        <v>8439</v>
      </c>
      <c r="F14" s="51">
        <f>ROUND('[1]Pop tot et prov'!$G$6*([1]CIBITOKE!C14/[1]CIBITOKE!$D$22),0)</f>
        <v>7259</v>
      </c>
      <c r="G14" s="52">
        <f t="shared" si="0"/>
        <v>15698</v>
      </c>
      <c r="H14" s="51">
        <f>ROUND('[1]Pop tot et prov'!$G$7*([1]CIBITOKE!B14/[1]CIBITOKE!$D$22),0)</f>
        <v>8668</v>
      </c>
      <c r="I14" s="51">
        <f>ROUND('[1]Pop tot et prov'!$G$7*([1]CIBITOKE!C14/[1]CIBITOKE!$D$22),0)</f>
        <v>7456</v>
      </c>
      <c r="J14" s="52">
        <f t="shared" si="1"/>
        <v>16124</v>
      </c>
      <c r="K14" s="51">
        <f>ROUND('[1]Pop tot et prov'!$G$8*([1]CIBITOKE!B14/[1]CIBITOKE!$D$22),0)</f>
        <v>8913</v>
      </c>
      <c r="L14" s="51">
        <f>ROUND('[1]Pop tot et prov'!$G$8*([1]CIBITOKE!C14/[1]CIBITOKE!$D$22),0)</f>
        <v>7667</v>
      </c>
      <c r="M14" s="52">
        <f t="shared" si="2"/>
        <v>16580</v>
      </c>
    </row>
    <row r="15" spans="1:13">
      <c r="A15" s="46" t="s">
        <v>33</v>
      </c>
      <c r="B15" s="51">
        <v>6400</v>
      </c>
      <c r="C15" s="51">
        <v>5538</v>
      </c>
      <c r="D15" s="51">
        <v>11938</v>
      </c>
      <c r="E15" s="51">
        <f>ROUND('[1]Pop tot et prov'!$G$6*([1]CIBITOKE!B15/[1]CIBITOKE!$D$22),0)</f>
        <v>6566</v>
      </c>
      <c r="F15" s="51">
        <f>ROUND('[1]Pop tot et prov'!$G$6*([1]CIBITOKE!C15/[1]CIBITOKE!$D$22),0)</f>
        <v>5682</v>
      </c>
      <c r="G15" s="52">
        <f t="shared" si="0"/>
        <v>12248</v>
      </c>
      <c r="H15" s="51">
        <f>ROUND('[1]Pop tot et prov'!$G$7*([1]CIBITOKE!B15/[1]CIBITOKE!$D$22),0)</f>
        <v>6745</v>
      </c>
      <c r="I15" s="51">
        <f>ROUND('[1]Pop tot et prov'!$G$7*([1]CIBITOKE!C15/[1]CIBITOKE!$D$22),0)</f>
        <v>5837</v>
      </c>
      <c r="J15" s="52">
        <f t="shared" si="1"/>
        <v>12582</v>
      </c>
      <c r="K15" s="51">
        <f>ROUND('[1]Pop tot et prov'!$G$8*([1]CIBITOKE!B15/[1]CIBITOKE!$D$22),0)</f>
        <v>6935</v>
      </c>
      <c r="L15" s="51">
        <f>ROUND('[1]Pop tot et prov'!$G$8*([1]CIBITOKE!C15/[1]CIBITOKE!$D$22),0)</f>
        <v>6001</v>
      </c>
      <c r="M15" s="52">
        <f t="shared" si="2"/>
        <v>12936</v>
      </c>
    </row>
    <row r="16" spans="1:13">
      <c r="A16" s="46" t="s">
        <v>34</v>
      </c>
      <c r="B16" s="51">
        <v>4081</v>
      </c>
      <c r="C16" s="51">
        <v>3159</v>
      </c>
      <c r="D16" s="51">
        <v>7240</v>
      </c>
      <c r="E16" s="51">
        <f>ROUND('[1]Pop tot et prov'!$G$6*([1]CIBITOKE!B16/[1]CIBITOKE!$D$22),0)</f>
        <v>4187</v>
      </c>
      <c r="F16" s="51">
        <f>ROUND('[1]Pop tot et prov'!$G$6*([1]CIBITOKE!C16/[1]CIBITOKE!$D$22),0)</f>
        <v>3241</v>
      </c>
      <c r="G16" s="52">
        <f t="shared" si="0"/>
        <v>7428</v>
      </c>
      <c r="H16" s="51">
        <f>ROUND('[1]Pop tot et prov'!$G$7*([1]CIBITOKE!B16/[1]CIBITOKE!$D$22),0)</f>
        <v>4301</v>
      </c>
      <c r="I16" s="51">
        <f>ROUND('[1]Pop tot et prov'!$G$7*([1]CIBITOKE!C16/[1]CIBITOKE!$D$22),0)</f>
        <v>3329</v>
      </c>
      <c r="J16" s="52">
        <f t="shared" si="1"/>
        <v>7630</v>
      </c>
      <c r="K16" s="51">
        <f>ROUND('[1]Pop tot et prov'!$G$8*([1]CIBITOKE!B16/[1]CIBITOKE!$D$22),0)</f>
        <v>4422</v>
      </c>
      <c r="L16" s="51">
        <f>ROUND('[1]Pop tot et prov'!$G$8*([1]CIBITOKE!C16/[1]CIBITOKE!$D$22),0)</f>
        <v>3423</v>
      </c>
      <c r="M16" s="52">
        <f t="shared" si="2"/>
        <v>7845</v>
      </c>
    </row>
    <row r="17" spans="1:13">
      <c r="A17" s="46" t="s">
        <v>35</v>
      </c>
      <c r="B17" s="51">
        <v>2748</v>
      </c>
      <c r="C17" s="51">
        <v>2550</v>
      </c>
      <c r="D17" s="51">
        <v>5298</v>
      </c>
      <c r="E17" s="51">
        <f>ROUND('[1]Pop tot et prov'!$G$6*([1]CIBITOKE!B17/[1]CIBITOKE!$D$22),0)</f>
        <v>2819</v>
      </c>
      <c r="F17" s="51">
        <f>ROUND('[1]Pop tot et prov'!$G$6*([1]CIBITOKE!C17/[1]CIBITOKE!$D$22),0)</f>
        <v>2616</v>
      </c>
      <c r="G17" s="52">
        <f t="shared" si="0"/>
        <v>5435</v>
      </c>
      <c r="H17" s="51">
        <f>ROUND('[1]Pop tot et prov'!$G$7*([1]CIBITOKE!B17/[1]CIBITOKE!$D$22),0)</f>
        <v>2896</v>
      </c>
      <c r="I17" s="51">
        <f>ROUND('[1]Pop tot et prov'!$G$7*([1]CIBITOKE!C17/[1]CIBITOKE!$D$22),0)</f>
        <v>2687</v>
      </c>
      <c r="J17" s="52">
        <f t="shared" si="1"/>
        <v>5583</v>
      </c>
      <c r="K17" s="51">
        <f>ROUND('[1]Pop tot et prov'!$G$8*([1]CIBITOKE!B17/[1]CIBITOKE!$D$22),0)</f>
        <v>2978</v>
      </c>
      <c r="L17" s="51">
        <f>ROUND('[1]Pop tot et prov'!$G$8*([1]CIBITOKE!C17/[1]CIBITOKE!$D$22),0)</f>
        <v>2763</v>
      </c>
      <c r="M17" s="52">
        <f t="shared" si="2"/>
        <v>5741</v>
      </c>
    </row>
    <row r="18" spans="1:13">
      <c r="A18" s="46" t="s">
        <v>36</v>
      </c>
      <c r="B18" s="51">
        <v>1715</v>
      </c>
      <c r="C18" s="51">
        <v>1413</v>
      </c>
      <c r="D18" s="51">
        <v>3128</v>
      </c>
      <c r="E18" s="51">
        <f>ROUND('[1]Pop tot et prov'!$G$6*([1]CIBITOKE!B18/[1]CIBITOKE!$D$22),0)</f>
        <v>1760</v>
      </c>
      <c r="F18" s="51">
        <f>ROUND('[1]Pop tot et prov'!$G$6*([1]CIBITOKE!C18/[1]CIBITOKE!$D$22),0)</f>
        <v>1450</v>
      </c>
      <c r="G18" s="52">
        <f t="shared" si="0"/>
        <v>3210</v>
      </c>
      <c r="H18" s="51">
        <f>ROUND('[1]Pop tot et prov'!$G$7*([1]CIBITOKE!B18/[1]CIBITOKE!$D$22),0)</f>
        <v>1807</v>
      </c>
      <c r="I18" s="51">
        <f>ROUND('[1]Pop tot et prov'!$G$7*([1]CIBITOKE!C18/[1]CIBITOKE!$D$22),0)</f>
        <v>1489</v>
      </c>
      <c r="J18" s="52">
        <f t="shared" si="1"/>
        <v>3296</v>
      </c>
      <c r="K18" s="51">
        <f>ROUND('[1]Pop tot et prov'!$G$8*([1]CIBITOKE!B18/[1]CIBITOKE!$D$22),0)</f>
        <v>1858</v>
      </c>
      <c r="L18" s="51">
        <f>ROUND('[1]Pop tot et prov'!$G$8*([1]CIBITOKE!C18/[1]CIBITOKE!$D$22),0)</f>
        <v>1531</v>
      </c>
      <c r="M18" s="52">
        <f t="shared" si="2"/>
        <v>3389</v>
      </c>
    </row>
    <row r="19" spans="1:13">
      <c r="A19" s="46" t="s">
        <v>37</v>
      </c>
      <c r="B19" s="51">
        <v>1090</v>
      </c>
      <c r="C19" s="51">
        <v>1308</v>
      </c>
      <c r="D19" s="51">
        <v>2398</v>
      </c>
      <c r="E19" s="51">
        <f>ROUND('[1]Pop tot et prov'!$G$6*([1]CIBITOKE!B19/[1]CIBITOKE!$D$22),0)</f>
        <v>1118</v>
      </c>
      <c r="F19" s="51">
        <f>ROUND('[1]Pop tot et prov'!$G$6*([1]CIBITOKE!C19/[1]CIBITOKE!$D$22),0)</f>
        <v>1342</v>
      </c>
      <c r="G19" s="52">
        <f t="shared" si="0"/>
        <v>2460</v>
      </c>
      <c r="H19" s="51">
        <f>ROUND('[1]Pop tot et prov'!$G$7*([1]CIBITOKE!B19/[1]CIBITOKE!$D$22),0)</f>
        <v>1149</v>
      </c>
      <c r="I19" s="51">
        <f>ROUND('[1]Pop tot et prov'!$G$7*([1]CIBITOKE!C19/[1]CIBITOKE!$D$22),0)</f>
        <v>1379</v>
      </c>
      <c r="J19" s="52">
        <f t="shared" si="1"/>
        <v>2528</v>
      </c>
      <c r="K19" s="51">
        <f>ROUND('[1]Pop tot et prov'!$G$8*([1]CIBITOKE!B19/[1]CIBITOKE!$D$22),0)</f>
        <v>1181</v>
      </c>
      <c r="L19" s="51">
        <f>ROUND('[1]Pop tot et prov'!$G$8*([1]CIBITOKE!C19/[1]CIBITOKE!$D$22),0)</f>
        <v>1417</v>
      </c>
      <c r="M19" s="52">
        <f t="shared" si="2"/>
        <v>2598</v>
      </c>
    </row>
    <row r="20" spans="1:13">
      <c r="A20" s="46" t="s">
        <v>38</v>
      </c>
      <c r="B20" s="51">
        <v>751</v>
      </c>
      <c r="C20" s="51">
        <v>663</v>
      </c>
      <c r="D20" s="51">
        <v>1415</v>
      </c>
      <c r="E20" s="51">
        <f>ROUND('[1]Pop tot et prov'!$G$6*([1]CIBITOKE!B20/[1]CIBITOKE!$D$22),0)</f>
        <v>771</v>
      </c>
      <c r="F20" s="51">
        <f>ROUND('[1]Pop tot et prov'!$G$6*([1]CIBITOKE!C20/[1]CIBITOKE!$D$22),0)</f>
        <v>680</v>
      </c>
      <c r="G20" s="52">
        <f t="shared" si="0"/>
        <v>1451</v>
      </c>
      <c r="H20" s="51">
        <f>ROUND('[1]Pop tot et prov'!$G$7*([1]CIBITOKE!B20/[1]CIBITOKE!$D$22),0)</f>
        <v>791</v>
      </c>
      <c r="I20" s="51">
        <f>ROUND('[1]Pop tot et prov'!$G$7*([1]CIBITOKE!C20/[1]CIBITOKE!$D$22),0)</f>
        <v>699</v>
      </c>
      <c r="J20" s="52">
        <f t="shared" si="1"/>
        <v>1490</v>
      </c>
      <c r="K20" s="51">
        <f>ROUND('[1]Pop tot et prov'!$G$8*([1]CIBITOKE!B20/[1]CIBITOKE!$D$22),0)</f>
        <v>814</v>
      </c>
      <c r="L20" s="51">
        <f>ROUND('[1]Pop tot et prov'!$G$8*([1]CIBITOKE!C20/[1]CIBITOKE!$D$22),0)</f>
        <v>718</v>
      </c>
      <c r="M20" s="52">
        <f t="shared" si="2"/>
        <v>1532</v>
      </c>
    </row>
    <row r="21" spans="1:13">
      <c r="A21" s="50" t="s">
        <v>39</v>
      </c>
      <c r="B21" s="51">
        <v>830</v>
      </c>
      <c r="C21" s="51">
        <v>979</v>
      </c>
      <c r="D21" s="51">
        <v>1809</v>
      </c>
      <c r="E21" s="51">
        <f>ROUND('[1]Pop tot et prov'!$G$6*([1]CIBITOKE!B21/[1]CIBITOKE!$D$22),0)</f>
        <v>852</v>
      </c>
      <c r="F21" s="51">
        <f>ROUND('[1]Pop tot et prov'!$G$6*([1]CIBITOKE!C21/[1]CIBITOKE!$D$22),0)</f>
        <v>1004</v>
      </c>
      <c r="G21" s="52">
        <f t="shared" si="0"/>
        <v>1856</v>
      </c>
      <c r="H21" s="51">
        <f>ROUND('[1]Pop tot et prov'!$G$7*([1]CIBITOKE!B21/[1]CIBITOKE!$D$22),0)</f>
        <v>875</v>
      </c>
      <c r="I21" s="51">
        <f>ROUND('[1]Pop tot et prov'!$G$7*([1]CIBITOKE!C21/[1]CIBITOKE!$D$22),0)</f>
        <v>1032</v>
      </c>
      <c r="J21" s="52">
        <f t="shared" si="1"/>
        <v>1907</v>
      </c>
      <c r="K21" s="51">
        <f>ROUND('[1]Pop tot et prov'!$G$8*([1]CIBITOKE!B21/[1]CIBITOKE!$D$22),0)</f>
        <v>899</v>
      </c>
      <c r="L21" s="51">
        <f>ROUND('[1]Pop tot et prov'!$G$8*([1]CIBITOKE!C21/[1]CIBITOKE!$D$22),0)</f>
        <v>1061</v>
      </c>
      <c r="M21" s="52">
        <f t="shared" si="2"/>
        <v>1960</v>
      </c>
    </row>
    <row r="22" spans="1:13">
      <c r="A22" s="47" t="s">
        <v>20</v>
      </c>
      <c r="B22" s="53">
        <f>SUM(B5:B21)</f>
        <v>228858</v>
      </c>
      <c r="C22" s="53">
        <f>SUM(C5:C21)</f>
        <v>231574</v>
      </c>
      <c r="D22" s="54">
        <f>SUM(D5:D21)</f>
        <v>460433</v>
      </c>
      <c r="E22" s="51">
        <f>SUM(E5:E21)</f>
        <v>234808</v>
      </c>
      <c r="F22" s="55">
        <f>SUM(F5:F21)</f>
        <v>237593</v>
      </c>
      <c r="G22" s="52">
        <f t="shared" si="0"/>
        <v>472401</v>
      </c>
      <c r="H22" s="51">
        <f>SUM(H5:H21)</f>
        <v>241195</v>
      </c>
      <c r="I22" s="55">
        <f>SUM(I5:I21)</f>
        <v>244057</v>
      </c>
      <c r="J22" s="52">
        <f t="shared" si="1"/>
        <v>485252</v>
      </c>
      <c r="K22" s="51">
        <f>SUM(K5:K21)</f>
        <v>248001</v>
      </c>
      <c r="L22" s="55">
        <f>SUM(L5:L21)</f>
        <v>250942</v>
      </c>
      <c r="M22" s="52">
        <f t="shared" si="2"/>
        <v>498943</v>
      </c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3">
      <c r="A24" s="118" t="s">
        <v>21</v>
      </c>
      <c r="B24" s="113">
        <v>2012</v>
      </c>
      <c r="C24" s="114"/>
      <c r="D24" s="115"/>
      <c r="E24" s="108">
        <v>2013</v>
      </c>
      <c r="F24" s="108"/>
      <c r="G24" s="108"/>
      <c r="H24" s="108">
        <v>2014</v>
      </c>
      <c r="I24" s="108"/>
      <c r="J24" s="108"/>
      <c r="K24" s="108">
        <v>2015</v>
      </c>
      <c r="L24" s="108"/>
      <c r="M24" s="108"/>
    </row>
    <row r="25" spans="1:13">
      <c r="A25" s="118"/>
      <c r="B25" s="87" t="s">
        <v>57</v>
      </c>
      <c r="C25" s="87" t="s">
        <v>58</v>
      </c>
      <c r="D25" s="87" t="s">
        <v>59</v>
      </c>
      <c r="E25" s="87" t="s">
        <v>57</v>
      </c>
      <c r="F25" s="87" t="s">
        <v>58</v>
      </c>
      <c r="G25" s="87" t="s">
        <v>59</v>
      </c>
      <c r="H25" s="87" t="s">
        <v>57</v>
      </c>
      <c r="I25" s="87" t="s">
        <v>58</v>
      </c>
      <c r="J25" s="87" t="s">
        <v>59</v>
      </c>
      <c r="K25" s="87" t="s">
        <v>57</v>
      </c>
      <c r="L25" s="87" t="s">
        <v>58</v>
      </c>
      <c r="M25" s="87" t="s">
        <v>59</v>
      </c>
    </row>
    <row r="26" spans="1:13">
      <c r="A26" s="56" t="s">
        <v>23</v>
      </c>
      <c r="B26" s="51">
        <f>ROUND('[1]Pop tot et prov'!$G$9*([1]CIBITOKE!B5/[1]CIBITOKE!$D$22),0)</f>
        <v>51125</v>
      </c>
      <c r="C26" s="51">
        <f>ROUND('[1]Pop tot et prov'!$G$9*([1]CIBITOKE!C5/[1]CIBITOKE!$D$22),0)</f>
        <v>51973</v>
      </c>
      <c r="D26" s="52">
        <f t="shared" ref="D26:D43" si="3">SUM(B26:C26)</f>
        <v>103098</v>
      </c>
      <c r="E26" s="51">
        <f>ROUND('[1]Pop tot et prov'!$G$10*([1]CIBITOKE!B5/[1]CIBITOKE!$D$22),0)</f>
        <v>52651</v>
      </c>
      <c r="F26" s="51">
        <f>ROUND('[1]Pop tot et prov'!$G$10*([1]CIBITOKE!C5/[1]CIBITOKE!$D$22),0)</f>
        <v>53524</v>
      </c>
      <c r="G26" s="52">
        <f t="shared" ref="G26:G43" si="4">SUM(E26:F26)</f>
        <v>106175</v>
      </c>
      <c r="H26" s="51">
        <f>ROUND('[1]Pop tot et prov'!$G$11*([1]CIBITOKE!B5/[1]CIBITOKE!$D$22),0)</f>
        <v>54251</v>
      </c>
      <c r="I26" s="51">
        <f>ROUND('[1]Pop tot et prov'!$G$11*([1]CIBITOKE!C5/[1]CIBITOKE!$D$22),0)</f>
        <v>55150</v>
      </c>
      <c r="J26" s="52">
        <f t="shared" ref="J26:J43" si="5">SUM(H26:I26)</f>
        <v>109401</v>
      </c>
      <c r="K26" s="51">
        <f>ROUND('[1]Pop tot et prov'!$G$12*([1]CIBITOKE!B5/[1]CIBITOKE!$D$22),0)</f>
        <v>55921</v>
      </c>
      <c r="L26" s="51">
        <f>ROUND('[1]Pop tot et prov'!$G$12*([1]CIBITOKE!C5/[1]CIBITOKE!$D$22),0)</f>
        <v>56848</v>
      </c>
      <c r="M26" s="52">
        <f t="shared" ref="M26:M43" si="6">SUM(K26:L26)</f>
        <v>112769</v>
      </c>
    </row>
    <row r="27" spans="1:13">
      <c r="A27" s="56" t="s">
        <v>24</v>
      </c>
      <c r="B27" s="51">
        <f>ROUND('[1]Pop tot et prov'!$G$9*([1]CIBITOKE!B6/[1]CIBITOKE!$D$22),0)</f>
        <v>38597</v>
      </c>
      <c r="C27" s="51">
        <f>ROUND('[1]Pop tot et prov'!$G$9*([1]CIBITOKE!C6/[1]CIBITOKE!$D$22),0)</f>
        <v>39457</v>
      </c>
      <c r="D27" s="52">
        <f t="shared" si="3"/>
        <v>78054</v>
      </c>
      <c r="E27" s="51">
        <f>ROUND('[1]Pop tot et prov'!$G$10*([1]CIBITOKE!B6/[1]CIBITOKE!$D$22),0)</f>
        <v>39749</v>
      </c>
      <c r="F27" s="51">
        <f>ROUND('[1]Pop tot et prov'!$G$10*([1]CIBITOKE!C6/[1]CIBITOKE!$D$22),0)</f>
        <v>40634</v>
      </c>
      <c r="G27" s="52">
        <f t="shared" si="4"/>
        <v>80383</v>
      </c>
      <c r="H27" s="51">
        <f>ROUND('[1]Pop tot et prov'!$G$11*([1]CIBITOKE!B6/[1]CIBITOKE!$D$22),0)</f>
        <v>40957</v>
      </c>
      <c r="I27" s="51">
        <f>ROUND('[1]Pop tot et prov'!$G$11*([1]CIBITOKE!C6/[1]CIBITOKE!$D$22),0)</f>
        <v>41869</v>
      </c>
      <c r="J27" s="52">
        <f t="shared" si="5"/>
        <v>82826</v>
      </c>
      <c r="K27" s="51">
        <f>ROUND('[1]Pop tot et prov'!$G$12*([1]CIBITOKE!B6/[1]CIBITOKE!$D$22),0)</f>
        <v>42218</v>
      </c>
      <c r="L27" s="51">
        <f>ROUND('[1]Pop tot et prov'!$G$12*([1]CIBITOKE!C6/[1]CIBITOKE!$D$22),0)</f>
        <v>43158</v>
      </c>
      <c r="M27" s="52">
        <f t="shared" si="6"/>
        <v>85376</v>
      </c>
    </row>
    <row r="28" spans="1:13">
      <c r="A28" s="56" t="s">
        <v>25</v>
      </c>
      <c r="B28" s="51">
        <f>ROUND('[1]Pop tot et prov'!$G$9*([1]CIBITOKE!B7/[1]CIBITOKE!$D$22),0)</f>
        <v>29939</v>
      </c>
      <c r="C28" s="51">
        <f>ROUND('[1]Pop tot et prov'!$G$9*([1]CIBITOKE!C7/[1]CIBITOKE!$D$22),0)</f>
        <v>31035</v>
      </c>
      <c r="D28" s="52">
        <f t="shared" si="3"/>
        <v>60974</v>
      </c>
      <c r="E28" s="51">
        <f>ROUND('[1]Pop tot et prov'!$G$10*([1]CIBITOKE!B7/[1]CIBITOKE!$D$22),0)</f>
        <v>30832</v>
      </c>
      <c r="F28" s="51">
        <f>ROUND('[1]Pop tot et prov'!$G$10*([1]CIBITOKE!C7/[1]CIBITOKE!$D$22),0)</f>
        <v>31961</v>
      </c>
      <c r="G28" s="52">
        <f t="shared" si="4"/>
        <v>62793</v>
      </c>
      <c r="H28" s="51">
        <f>ROUND('[1]Pop tot et prov'!$G$11*([1]CIBITOKE!B7/[1]CIBITOKE!$D$22),0)</f>
        <v>31769</v>
      </c>
      <c r="I28" s="51">
        <f>ROUND('[1]Pop tot et prov'!$G$11*([1]CIBITOKE!C7/[1]CIBITOKE!$D$22),0)</f>
        <v>32932</v>
      </c>
      <c r="J28" s="52">
        <f t="shared" si="5"/>
        <v>64701</v>
      </c>
      <c r="K28" s="51">
        <f>ROUND('[1]Pop tot et prov'!$G$12*([1]CIBITOKE!B7/[1]CIBITOKE!$D$22),0)</f>
        <v>32747</v>
      </c>
      <c r="L28" s="51">
        <f>ROUND('[1]Pop tot et prov'!$G$12*([1]CIBITOKE!C7/[1]CIBITOKE!$D$22),0)</f>
        <v>33946</v>
      </c>
      <c r="M28" s="52">
        <f t="shared" si="6"/>
        <v>66693</v>
      </c>
    </row>
    <row r="29" spans="1:13">
      <c r="A29" s="56" t="s">
        <v>26</v>
      </c>
      <c r="B29" s="51">
        <f>ROUND('[1]Pop tot et prov'!$G$9*([1]CIBITOKE!B8/[1]CIBITOKE!$D$22),0)</f>
        <v>29369</v>
      </c>
      <c r="C29" s="51">
        <f>ROUND('[1]Pop tot et prov'!$G$9*([1]CIBITOKE!C8/[1]CIBITOKE!$D$22),0)</f>
        <v>31202</v>
      </c>
      <c r="D29" s="52">
        <f t="shared" si="3"/>
        <v>60571</v>
      </c>
      <c r="E29" s="51">
        <f>ROUND('[1]Pop tot et prov'!$G$10*([1]CIBITOKE!B8/[1]CIBITOKE!$D$22),0)</f>
        <v>30245</v>
      </c>
      <c r="F29" s="51">
        <f>ROUND('[1]Pop tot et prov'!$G$10*([1]CIBITOKE!C8/[1]CIBITOKE!$D$22),0)</f>
        <v>32133</v>
      </c>
      <c r="G29" s="52">
        <f t="shared" si="4"/>
        <v>62378</v>
      </c>
      <c r="H29" s="51">
        <f>ROUND('[1]Pop tot et prov'!$G$11*([1]CIBITOKE!B8/[1]CIBITOKE!$D$22),0)</f>
        <v>31164</v>
      </c>
      <c r="I29" s="51">
        <f>ROUND('[1]Pop tot et prov'!$G$11*([1]CIBITOKE!C8/[1]CIBITOKE!$D$22),0)</f>
        <v>33110</v>
      </c>
      <c r="J29" s="52">
        <f t="shared" si="5"/>
        <v>64274</v>
      </c>
      <c r="K29" s="51">
        <f>ROUND('[1]Pop tot et prov'!$G$12*([1]CIBITOKE!B8/[1]CIBITOKE!$D$22),0)</f>
        <v>32124</v>
      </c>
      <c r="L29" s="51">
        <f>ROUND('[1]Pop tot et prov'!$G$12*([1]CIBITOKE!C8/[1]CIBITOKE!$D$22),0)</f>
        <v>34129</v>
      </c>
      <c r="M29" s="52">
        <f t="shared" si="6"/>
        <v>66253</v>
      </c>
    </row>
    <row r="30" spans="1:13">
      <c r="A30" s="56" t="s">
        <v>27</v>
      </c>
      <c r="B30" s="51">
        <f>ROUND('[1]Pop tot et prov'!$G$9*([1]CIBITOKE!B9/[1]CIBITOKE!$D$22),0)</f>
        <v>22446</v>
      </c>
      <c r="C30" s="51">
        <f>ROUND('[1]Pop tot et prov'!$G$9*([1]CIBITOKE!C9/[1]CIBITOKE!$D$22),0)</f>
        <v>25741</v>
      </c>
      <c r="D30" s="52">
        <f t="shared" si="3"/>
        <v>48187</v>
      </c>
      <c r="E30" s="51">
        <f>ROUND('[1]Pop tot et prov'!$G$10*([1]CIBITOKE!B9/[1]CIBITOKE!$D$22),0)</f>
        <v>23115</v>
      </c>
      <c r="F30" s="51">
        <f>ROUND('[1]Pop tot et prov'!$G$10*([1]CIBITOKE!C9/[1]CIBITOKE!$D$22),0)</f>
        <v>26509</v>
      </c>
      <c r="G30" s="52">
        <f t="shared" si="4"/>
        <v>49624</v>
      </c>
      <c r="H30" s="51">
        <f>ROUND('[1]Pop tot et prov'!$G$11*([1]CIBITOKE!B9/[1]CIBITOKE!$D$22),0)</f>
        <v>23818</v>
      </c>
      <c r="I30" s="51">
        <f>ROUND('[1]Pop tot et prov'!$G$11*([1]CIBITOKE!C9/[1]CIBITOKE!$D$22),0)</f>
        <v>27315</v>
      </c>
      <c r="J30" s="52">
        <f t="shared" si="5"/>
        <v>51133</v>
      </c>
      <c r="K30" s="51">
        <f>ROUND('[1]Pop tot et prov'!$G$12*([1]CIBITOKE!B9/[1]CIBITOKE!$D$22),0)</f>
        <v>24551</v>
      </c>
      <c r="L30" s="51">
        <f>ROUND('[1]Pop tot et prov'!$G$12*([1]CIBITOKE!C9/[1]CIBITOKE!$D$22),0)</f>
        <v>28156</v>
      </c>
      <c r="M30" s="52">
        <f t="shared" si="6"/>
        <v>52707</v>
      </c>
    </row>
    <row r="31" spans="1:13">
      <c r="A31" s="56" t="s">
        <v>28</v>
      </c>
      <c r="B31" s="51">
        <f>ROUND('[1]Pop tot et prov'!$G$9*([1]CIBITOKE!B10/[1]CIBITOKE!$D$22),0)</f>
        <v>19316</v>
      </c>
      <c r="C31" s="51">
        <f>ROUND('[1]Pop tot et prov'!$G$9*([1]CIBITOKE!C10/[1]CIBITOKE!$D$22),0)</f>
        <v>19241</v>
      </c>
      <c r="D31" s="52">
        <f t="shared" si="3"/>
        <v>38557</v>
      </c>
      <c r="E31" s="51">
        <f>ROUND('[1]Pop tot et prov'!$G$10*([1]CIBITOKE!B10/[1]CIBITOKE!$D$22),0)</f>
        <v>19893</v>
      </c>
      <c r="F31" s="51">
        <f>ROUND('[1]Pop tot et prov'!$G$10*([1]CIBITOKE!C10/[1]CIBITOKE!$D$22),0)</f>
        <v>19815</v>
      </c>
      <c r="G31" s="52">
        <f t="shared" si="4"/>
        <v>39708</v>
      </c>
      <c r="H31" s="51">
        <f>ROUND('[1]Pop tot et prov'!$G$11*([1]CIBITOKE!B10/[1]CIBITOKE!$D$22),0)</f>
        <v>20497</v>
      </c>
      <c r="I31" s="51">
        <f>ROUND('[1]Pop tot et prov'!$G$11*([1]CIBITOKE!C10/[1]CIBITOKE!$D$22),0)</f>
        <v>20417</v>
      </c>
      <c r="J31" s="52">
        <f t="shared" si="5"/>
        <v>40914</v>
      </c>
      <c r="K31" s="51">
        <f>ROUND('[1]Pop tot et prov'!$G$12*([1]CIBITOKE!B10/[1]CIBITOKE!$D$22),0)</f>
        <v>21128</v>
      </c>
      <c r="L31" s="51">
        <f>ROUND('[1]Pop tot et prov'!$G$12*([1]CIBITOKE!C10/[1]CIBITOKE!$D$22),0)</f>
        <v>21045</v>
      </c>
      <c r="M31" s="52">
        <f t="shared" si="6"/>
        <v>42173</v>
      </c>
    </row>
    <row r="32" spans="1:13">
      <c r="A32" s="56" t="s">
        <v>29</v>
      </c>
      <c r="B32" s="51">
        <f>ROUND('[1]Pop tot et prov'!$G$9*([1]CIBITOKE!B11/[1]CIBITOKE!$D$22),0)</f>
        <v>13569</v>
      </c>
      <c r="C32" s="51">
        <f>ROUND('[1]Pop tot et prov'!$G$9*([1]CIBITOKE!C11/[1]CIBITOKE!$D$22),0)</f>
        <v>13051</v>
      </c>
      <c r="D32" s="52">
        <f t="shared" si="3"/>
        <v>26620</v>
      </c>
      <c r="E32" s="51">
        <f>ROUND('[1]Pop tot et prov'!$G$10*([1]CIBITOKE!B11/[1]CIBITOKE!$D$22),0)</f>
        <v>13974</v>
      </c>
      <c r="F32" s="51">
        <f>ROUND('[1]Pop tot et prov'!$G$10*([1]CIBITOKE!C11/[1]CIBITOKE!$D$22),0)</f>
        <v>13441</v>
      </c>
      <c r="G32" s="52">
        <f t="shared" si="4"/>
        <v>27415</v>
      </c>
      <c r="H32" s="51">
        <f>ROUND('[1]Pop tot et prov'!$G$11*([1]CIBITOKE!B11/[1]CIBITOKE!$D$22),0)</f>
        <v>14398</v>
      </c>
      <c r="I32" s="51">
        <f>ROUND('[1]Pop tot et prov'!$G$11*([1]CIBITOKE!C11/[1]CIBITOKE!$D$22),0)</f>
        <v>13849</v>
      </c>
      <c r="J32" s="52">
        <f t="shared" si="5"/>
        <v>28247</v>
      </c>
      <c r="K32" s="51">
        <f>ROUND('[1]Pop tot et prov'!$G$12*([1]CIBITOKE!B11/[1]CIBITOKE!$D$22),0)</f>
        <v>14841</v>
      </c>
      <c r="L32" s="51">
        <f>ROUND('[1]Pop tot et prov'!$G$12*([1]CIBITOKE!C11/[1]CIBITOKE!$D$22),0)</f>
        <v>14275</v>
      </c>
      <c r="M32" s="52">
        <f t="shared" si="6"/>
        <v>29116</v>
      </c>
    </row>
    <row r="33" spans="1:13">
      <c r="A33" s="56" t="s">
        <v>30</v>
      </c>
      <c r="B33" s="51">
        <f>ROUND('[1]Pop tot et prov'!$G$9*([1]CIBITOKE!B12/[1]CIBITOKE!$D$22),0)</f>
        <v>12136</v>
      </c>
      <c r="C33" s="51">
        <f>ROUND('[1]Pop tot et prov'!$G$9*([1]CIBITOKE!C12/[1]CIBITOKE!$D$22),0)</f>
        <v>11990</v>
      </c>
      <c r="D33" s="52">
        <f t="shared" si="3"/>
        <v>24126</v>
      </c>
      <c r="E33" s="51">
        <f>ROUND('[1]Pop tot et prov'!$G$10*([1]CIBITOKE!B12/[1]CIBITOKE!$D$22),0)</f>
        <v>12498</v>
      </c>
      <c r="F33" s="51">
        <f>ROUND('[1]Pop tot et prov'!$G$10*([1]CIBITOKE!C12/[1]CIBITOKE!$D$22),0)</f>
        <v>12347</v>
      </c>
      <c r="G33" s="52">
        <f t="shared" si="4"/>
        <v>24845</v>
      </c>
      <c r="H33" s="51">
        <f>ROUND('[1]Pop tot et prov'!$G$11*([1]CIBITOKE!B12/[1]CIBITOKE!$D$22),0)</f>
        <v>12878</v>
      </c>
      <c r="I33" s="51">
        <f>ROUND('[1]Pop tot et prov'!$G$11*([1]CIBITOKE!C12/[1]CIBITOKE!$D$22),0)</f>
        <v>12723</v>
      </c>
      <c r="J33" s="52">
        <f t="shared" si="5"/>
        <v>25601</v>
      </c>
      <c r="K33" s="51">
        <f>ROUND('[1]Pop tot et prov'!$G$12*([1]CIBITOKE!B12/[1]CIBITOKE!$D$22),0)</f>
        <v>13274</v>
      </c>
      <c r="L33" s="51">
        <f>ROUND('[1]Pop tot et prov'!$G$12*([1]CIBITOKE!C12/[1]CIBITOKE!$D$22),0)</f>
        <v>13114</v>
      </c>
      <c r="M33" s="52">
        <f t="shared" si="6"/>
        <v>26388</v>
      </c>
    </row>
    <row r="34" spans="1:13">
      <c r="A34" s="56" t="s">
        <v>31</v>
      </c>
      <c r="B34" s="51">
        <f>ROUND('[1]Pop tot et prov'!$G$9*([1]CIBITOKE!B13/[1]CIBITOKE!$D$22),0)</f>
        <v>9910</v>
      </c>
      <c r="C34" s="51">
        <f>ROUND('[1]Pop tot et prov'!$G$9*([1]CIBITOKE!C13/[1]CIBITOKE!$D$22),0)</f>
        <v>9264</v>
      </c>
      <c r="D34" s="52">
        <f t="shared" si="3"/>
        <v>19174</v>
      </c>
      <c r="E34" s="51">
        <f>ROUND('[1]Pop tot et prov'!$G$10*([1]CIBITOKE!B13/[1]CIBITOKE!$D$22),0)</f>
        <v>10205</v>
      </c>
      <c r="F34" s="51">
        <f>ROUND('[1]Pop tot et prov'!$G$10*([1]CIBITOKE!C13/[1]CIBITOKE!$D$22),0)</f>
        <v>9540</v>
      </c>
      <c r="G34" s="52">
        <f t="shared" si="4"/>
        <v>19745</v>
      </c>
      <c r="H34" s="51">
        <f>ROUND('[1]Pop tot et prov'!$G$11*([1]CIBITOKE!B13/[1]CIBITOKE!$D$22),0)</f>
        <v>10516</v>
      </c>
      <c r="I34" s="51">
        <f>ROUND('[1]Pop tot et prov'!$G$11*([1]CIBITOKE!C13/[1]CIBITOKE!$D$22),0)</f>
        <v>9830</v>
      </c>
      <c r="J34" s="52">
        <f t="shared" si="5"/>
        <v>20346</v>
      </c>
      <c r="K34" s="51">
        <f>ROUND('[1]Pop tot et prov'!$G$12*([1]CIBITOKE!B13/[1]CIBITOKE!$D$22),0)</f>
        <v>10839</v>
      </c>
      <c r="L34" s="51">
        <f>ROUND('[1]Pop tot et prov'!$G$12*([1]CIBITOKE!C13/[1]CIBITOKE!$D$22),0)</f>
        <v>10133</v>
      </c>
      <c r="M34" s="52">
        <f t="shared" si="6"/>
        <v>20972</v>
      </c>
    </row>
    <row r="35" spans="1:13">
      <c r="A35" s="56" t="s">
        <v>32</v>
      </c>
      <c r="B35" s="51">
        <f>ROUND('[1]Pop tot et prov'!$G$9*([1]CIBITOKE!B14/[1]CIBITOKE!$D$22),0)</f>
        <v>9173</v>
      </c>
      <c r="C35" s="51">
        <f>ROUND('[1]Pop tot et prov'!$G$9*([1]CIBITOKE!C14/[1]CIBITOKE!$D$22),0)</f>
        <v>7890</v>
      </c>
      <c r="D35" s="52">
        <f t="shared" si="3"/>
        <v>17063</v>
      </c>
      <c r="E35" s="51">
        <f>ROUND('[1]Pop tot et prov'!$G$10*([1]CIBITOKE!B14/[1]CIBITOKE!$D$22),0)</f>
        <v>9446</v>
      </c>
      <c r="F35" s="51">
        <f>ROUND('[1]Pop tot et prov'!$G$10*([1]CIBITOKE!C14/[1]CIBITOKE!$D$22),0)</f>
        <v>8125</v>
      </c>
      <c r="G35" s="52">
        <f t="shared" si="4"/>
        <v>17571</v>
      </c>
      <c r="H35" s="51">
        <f>ROUND('[1]Pop tot et prov'!$G$11*([1]CIBITOKE!B14/[1]CIBITOKE!$D$22),0)</f>
        <v>9733</v>
      </c>
      <c r="I35" s="51">
        <f>ROUND('[1]Pop tot et prov'!$G$11*([1]CIBITOKE!C14/[1]CIBITOKE!$D$22),0)</f>
        <v>8372</v>
      </c>
      <c r="J35" s="52">
        <f t="shared" si="5"/>
        <v>18105</v>
      </c>
      <c r="K35" s="51">
        <f>ROUND('[1]Pop tot et prov'!$G$12*([1]CIBITOKE!B14/[1]CIBITOKE!$D$22),0)</f>
        <v>10033</v>
      </c>
      <c r="L35" s="51">
        <f>ROUND('[1]Pop tot et prov'!$G$12*([1]CIBITOKE!C14/[1]CIBITOKE!$D$22),0)</f>
        <v>8630</v>
      </c>
      <c r="M35" s="52">
        <f t="shared" si="6"/>
        <v>18663</v>
      </c>
    </row>
    <row r="36" spans="1:13">
      <c r="A36" s="56" t="s">
        <v>33</v>
      </c>
      <c r="B36" s="51">
        <f>ROUND('[1]Pop tot et prov'!$G$9*([1]CIBITOKE!B15/[1]CIBITOKE!$D$22),0)</f>
        <v>7137</v>
      </c>
      <c r="C36" s="51">
        <f>ROUND('[1]Pop tot et prov'!$G$9*([1]CIBITOKE!C15/[1]CIBITOKE!$D$22),0)</f>
        <v>6176</v>
      </c>
      <c r="D36" s="52">
        <f t="shared" si="3"/>
        <v>13313</v>
      </c>
      <c r="E36" s="51">
        <f>ROUND('[1]Pop tot et prov'!$G$10*([1]CIBITOKE!B15/[1]CIBITOKE!$D$22),0)</f>
        <v>7350</v>
      </c>
      <c r="F36" s="51">
        <f>ROUND('[1]Pop tot et prov'!$G$10*([1]CIBITOKE!C15/[1]CIBITOKE!$D$22),0)</f>
        <v>6360</v>
      </c>
      <c r="G36" s="52">
        <f t="shared" si="4"/>
        <v>13710</v>
      </c>
      <c r="H36" s="51">
        <f>ROUND('[1]Pop tot et prov'!$G$11*([1]CIBITOKE!B15/[1]CIBITOKE!$D$22),0)</f>
        <v>7574</v>
      </c>
      <c r="I36" s="51">
        <f>ROUND('[1]Pop tot et prov'!$G$11*([1]CIBITOKE!C15/[1]CIBITOKE!$D$22),0)</f>
        <v>6554</v>
      </c>
      <c r="J36" s="52">
        <f t="shared" si="5"/>
        <v>14128</v>
      </c>
      <c r="K36" s="51">
        <f>ROUND('[1]Pop tot et prov'!$G$12*([1]CIBITOKE!B15/[1]CIBITOKE!$D$22),0)</f>
        <v>7807</v>
      </c>
      <c r="L36" s="51">
        <f>ROUND('[1]Pop tot et prov'!$G$12*([1]CIBITOKE!C15/[1]CIBITOKE!$D$22),0)</f>
        <v>6755</v>
      </c>
      <c r="M36" s="52">
        <f t="shared" si="6"/>
        <v>14562</v>
      </c>
    </row>
    <row r="37" spans="1:13">
      <c r="A37" s="56" t="s">
        <v>34</v>
      </c>
      <c r="B37" s="51">
        <f>ROUND('[1]Pop tot et prov'!$G$9*([1]CIBITOKE!B16/[1]CIBITOKE!$D$22),0)</f>
        <v>4551</v>
      </c>
      <c r="C37" s="51">
        <f>ROUND('[1]Pop tot et prov'!$G$9*([1]CIBITOKE!C16/[1]CIBITOKE!$D$22),0)</f>
        <v>3523</v>
      </c>
      <c r="D37" s="52">
        <f t="shared" si="3"/>
        <v>8074</v>
      </c>
      <c r="E37" s="51">
        <f>ROUND('[1]Pop tot et prov'!$G$10*([1]CIBITOKE!B16/[1]CIBITOKE!$D$22),0)</f>
        <v>4687</v>
      </c>
      <c r="F37" s="51">
        <f>ROUND('[1]Pop tot et prov'!$G$10*([1]CIBITOKE!C16/[1]CIBITOKE!$D$22),0)</f>
        <v>3628</v>
      </c>
      <c r="G37" s="52">
        <f t="shared" si="4"/>
        <v>8315</v>
      </c>
      <c r="H37" s="51">
        <f>ROUND('[1]Pop tot et prov'!$G$11*([1]CIBITOKE!B16/[1]CIBITOKE!$D$22),0)</f>
        <v>4829</v>
      </c>
      <c r="I37" s="51">
        <f>ROUND('[1]Pop tot et prov'!$G$11*([1]CIBITOKE!C16/[1]CIBITOKE!$D$22),0)</f>
        <v>3738</v>
      </c>
      <c r="J37" s="52">
        <f t="shared" si="5"/>
        <v>8567</v>
      </c>
      <c r="K37" s="51">
        <f>ROUND('[1]Pop tot et prov'!$G$12*([1]CIBITOKE!B16/[1]CIBITOKE!$D$22),0)</f>
        <v>4978</v>
      </c>
      <c r="L37" s="51">
        <f>ROUND('[1]Pop tot et prov'!$G$12*([1]CIBITOKE!C16/[1]CIBITOKE!$D$22),0)</f>
        <v>3853</v>
      </c>
      <c r="M37" s="52">
        <f t="shared" si="6"/>
        <v>8831</v>
      </c>
    </row>
    <row r="38" spans="1:13">
      <c r="A38" s="56" t="s">
        <v>35</v>
      </c>
      <c r="B38" s="51">
        <f>ROUND('[1]Pop tot et prov'!$G$9*([1]CIBITOKE!B17/[1]CIBITOKE!$D$22),0)</f>
        <v>3065</v>
      </c>
      <c r="C38" s="51">
        <f>ROUND('[1]Pop tot et prov'!$G$9*([1]CIBITOKE!C17/[1]CIBITOKE!$D$22),0)</f>
        <v>2844</v>
      </c>
      <c r="D38" s="52">
        <f t="shared" si="3"/>
        <v>5909</v>
      </c>
      <c r="E38" s="51">
        <f>ROUND('[1]Pop tot et prov'!$G$10*([1]CIBITOKE!B17/[1]CIBITOKE!$D$22),0)</f>
        <v>3156</v>
      </c>
      <c r="F38" s="51">
        <f>ROUND('[1]Pop tot et prov'!$G$10*([1]CIBITOKE!C17/[1]CIBITOKE!$D$22),0)</f>
        <v>2929</v>
      </c>
      <c r="G38" s="52">
        <f t="shared" si="4"/>
        <v>6085</v>
      </c>
      <c r="H38" s="51">
        <f>ROUND('[1]Pop tot et prov'!$G$11*([1]CIBITOKE!B17/[1]CIBITOKE!$D$22),0)</f>
        <v>3252</v>
      </c>
      <c r="I38" s="51">
        <f>ROUND('[1]Pop tot et prov'!$G$11*([1]CIBITOKE!C17/[1]CIBITOKE!$D$22),0)</f>
        <v>3018</v>
      </c>
      <c r="J38" s="52">
        <f t="shared" si="5"/>
        <v>6270</v>
      </c>
      <c r="K38" s="51">
        <f>ROUND('[1]Pop tot et prov'!$G$12*([1]CIBITOKE!B17/[1]CIBITOKE!$D$22),0)</f>
        <v>3352</v>
      </c>
      <c r="L38" s="51">
        <f>ROUND('[1]Pop tot et prov'!$G$12*([1]CIBITOKE!C17/[1]CIBITOKE!$D$22),0)</f>
        <v>3111</v>
      </c>
      <c r="M38" s="52">
        <f t="shared" si="6"/>
        <v>6463</v>
      </c>
    </row>
    <row r="39" spans="1:13">
      <c r="A39" s="56" t="s">
        <v>36</v>
      </c>
      <c r="B39" s="51">
        <f>ROUND('[1]Pop tot et prov'!$G$9*([1]CIBITOKE!B18/[1]CIBITOKE!$D$22),0)</f>
        <v>1913</v>
      </c>
      <c r="C39" s="51">
        <f>ROUND('[1]Pop tot et prov'!$G$9*([1]CIBITOKE!C18/[1]CIBITOKE!$D$22),0)</f>
        <v>1576</v>
      </c>
      <c r="D39" s="52">
        <f t="shared" si="3"/>
        <v>3489</v>
      </c>
      <c r="E39" s="51">
        <f>ROUND('[1]Pop tot et prov'!$G$10*([1]CIBITOKE!B18/[1]CIBITOKE!$D$22),0)</f>
        <v>1970</v>
      </c>
      <c r="F39" s="51">
        <f>ROUND('[1]Pop tot et prov'!$G$10*([1]CIBITOKE!C18/[1]CIBITOKE!$D$22),0)</f>
        <v>1623</v>
      </c>
      <c r="G39" s="52">
        <f t="shared" si="4"/>
        <v>3593</v>
      </c>
      <c r="H39" s="51">
        <f>ROUND('[1]Pop tot et prov'!$G$11*([1]CIBITOKE!B18/[1]CIBITOKE!$D$22),0)</f>
        <v>2030</v>
      </c>
      <c r="I39" s="51">
        <f>ROUND('[1]Pop tot et prov'!$G$11*([1]CIBITOKE!C18/[1]CIBITOKE!$D$22),0)</f>
        <v>1672</v>
      </c>
      <c r="J39" s="52">
        <f t="shared" si="5"/>
        <v>3702</v>
      </c>
      <c r="K39" s="51">
        <f>ROUND('[1]Pop tot et prov'!$G$12*([1]CIBITOKE!B18/[1]CIBITOKE!$D$22),0)</f>
        <v>2092</v>
      </c>
      <c r="L39" s="51">
        <f>ROUND('[1]Pop tot et prov'!$G$12*([1]CIBITOKE!C18/[1]CIBITOKE!$D$22),0)</f>
        <v>1724</v>
      </c>
      <c r="M39" s="52">
        <f t="shared" si="6"/>
        <v>3816</v>
      </c>
    </row>
    <row r="40" spans="1:13">
      <c r="A40" s="56" t="s">
        <v>37</v>
      </c>
      <c r="B40" s="51">
        <f>ROUND('[1]Pop tot et prov'!$G$9*([1]CIBITOKE!B19/[1]CIBITOKE!$D$22),0)</f>
        <v>1216</v>
      </c>
      <c r="C40" s="51">
        <f>ROUND('[1]Pop tot et prov'!$G$9*([1]CIBITOKE!C19/[1]CIBITOKE!$D$22),0)</f>
        <v>1459</v>
      </c>
      <c r="D40" s="52">
        <f t="shared" si="3"/>
        <v>2675</v>
      </c>
      <c r="E40" s="51">
        <f>ROUND('[1]Pop tot et prov'!$G$10*([1]CIBITOKE!B19/[1]CIBITOKE!$D$22),0)</f>
        <v>1252</v>
      </c>
      <c r="F40" s="51">
        <f>ROUND('[1]Pop tot et prov'!$G$10*([1]CIBITOKE!C19/[1]CIBITOKE!$D$22),0)</f>
        <v>1502</v>
      </c>
      <c r="G40" s="52">
        <f t="shared" si="4"/>
        <v>2754</v>
      </c>
      <c r="H40" s="51">
        <f>ROUND('[1]Pop tot et prov'!$G$11*([1]CIBITOKE!B19/[1]CIBITOKE!$D$22),0)</f>
        <v>1290</v>
      </c>
      <c r="I40" s="51">
        <f>ROUND('[1]Pop tot et prov'!$G$11*([1]CIBITOKE!C19/[1]CIBITOKE!$D$22),0)</f>
        <v>1548</v>
      </c>
      <c r="J40" s="52">
        <f t="shared" si="5"/>
        <v>2838</v>
      </c>
      <c r="K40" s="51">
        <f>ROUND('[1]Pop tot et prov'!$G$12*([1]CIBITOKE!B19/[1]CIBITOKE!$D$22),0)</f>
        <v>1330</v>
      </c>
      <c r="L40" s="51">
        <f>ROUND('[1]Pop tot et prov'!$G$12*([1]CIBITOKE!C19/[1]CIBITOKE!$D$22),0)</f>
        <v>1596</v>
      </c>
      <c r="M40" s="52">
        <f t="shared" si="6"/>
        <v>2926</v>
      </c>
    </row>
    <row r="41" spans="1:13">
      <c r="A41" s="56" t="s">
        <v>38</v>
      </c>
      <c r="B41" s="51">
        <f>ROUND('[1]Pop tot et prov'!$G$9*([1]CIBITOKE!B20/[1]CIBITOKE!$D$22),0)</f>
        <v>838</v>
      </c>
      <c r="C41" s="51">
        <f>ROUND('[1]Pop tot et prov'!$G$9*([1]CIBITOKE!C20/[1]CIBITOKE!$D$22),0)</f>
        <v>739</v>
      </c>
      <c r="D41" s="52">
        <f t="shared" si="3"/>
        <v>1577</v>
      </c>
      <c r="E41" s="51">
        <f>ROUND('[1]Pop tot et prov'!$G$10*([1]CIBITOKE!B20/[1]CIBITOKE!$D$22),0)</f>
        <v>863</v>
      </c>
      <c r="F41" s="51">
        <f>ROUND('[1]Pop tot et prov'!$G$10*([1]CIBITOKE!C20/[1]CIBITOKE!$D$22),0)</f>
        <v>761</v>
      </c>
      <c r="G41" s="52">
        <f t="shared" si="4"/>
        <v>1624</v>
      </c>
      <c r="H41" s="51">
        <f>ROUND('[1]Pop tot et prov'!$G$11*([1]CIBITOKE!B20/[1]CIBITOKE!$D$22),0)</f>
        <v>889</v>
      </c>
      <c r="I41" s="51">
        <f>ROUND('[1]Pop tot et prov'!$G$11*([1]CIBITOKE!C20/[1]CIBITOKE!$D$22),0)</f>
        <v>785</v>
      </c>
      <c r="J41" s="52">
        <f t="shared" si="5"/>
        <v>1674</v>
      </c>
      <c r="K41" s="51">
        <f>ROUND('[1]Pop tot et prov'!$G$12*([1]CIBITOKE!B20/[1]CIBITOKE!$D$22),0)</f>
        <v>916</v>
      </c>
      <c r="L41" s="51">
        <f>ROUND('[1]Pop tot et prov'!$G$12*([1]CIBITOKE!C20/[1]CIBITOKE!$D$22),0)</f>
        <v>809</v>
      </c>
      <c r="M41" s="52">
        <f t="shared" si="6"/>
        <v>1725</v>
      </c>
    </row>
    <row r="42" spans="1:13">
      <c r="A42" s="56" t="s">
        <v>39</v>
      </c>
      <c r="B42" s="51">
        <f>ROUND('[1]Pop tot et prov'!$G$9*([1]CIBITOKE!B21/[1]CIBITOKE!$D$22),0)</f>
        <v>926</v>
      </c>
      <c r="C42" s="51">
        <f>ROUND('[1]Pop tot et prov'!$G$9*([1]CIBITOKE!C21/[1]CIBITOKE!$D$22),0)</f>
        <v>1092</v>
      </c>
      <c r="D42" s="52">
        <f t="shared" si="3"/>
        <v>2018</v>
      </c>
      <c r="E42" s="51">
        <f>ROUND('[1]Pop tot et prov'!$G$10*([1]CIBITOKE!B21/[1]CIBITOKE!$D$22),0)</f>
        <v>953</v>
      </c>
      <c r="F42" s="51">
        <f>ROUND('[1]Pop tot et prov'!$G$10*([1]CIBITOKE!C21/[1]CIBITOKE!$D$22),0)</f>
        <v>1124</v>
      </c>
      <c r="G42" s="52">
        <f t="shared" si="4"/>
        <v>2077</v>
      </c>
      <c r="H42" s="51">
        <f>ROUND('[1]Pop tot et prov'!$G$11*([1]CIBITOKE!B21/[1]CIBITOKE!$D$22),0)</f>
        <v>982</v>
      </c>
      <c r="I42" s="51">
        <f>ROUND('[1]Pop tot et prov'!$G$11*([1]CIBITOKE!C21/[1]CIBITOKE!$D$22),0)</f>
        <v>1159</v>
      </c>
      <c r="J42" s="52">
        <f t="shared" si="5"/>
        <v>2141</v>
      </c>
      <c r="K42" s="51">
        <f>ROUND('[1]Pop tot et prov'!$G$12*([1]CIBITOKE!B21/[1]CIBITOKE!$D$22),0)</f>
        <v>1012</v>
      </c>
      <c r="L42" s="51">
        <f>ROUND('[1]Pop tot et prov'!$G$12*([1]CIBITOKE!C21/[1]CIBITOKE!$D$22),0)</f>
        <v>1194</v>
      </c>
      <c r="M42" s="52">
        <f t="shared" si="6"/>
        <v>2206</v>
      </c>
    </row>
    <row r="43" spans="1:13">
      <c r="A43" s="49" t="s">
        <v>20</v>
      </c>
      <c r="B43" s="51">
        <f>SUM(B26:B42)</f>
        <v>255226</v>
      </c>
      <c r="C43" s="55">
        <f>SUM(C26:C42)</f>
        <v>258253</v>
      </c>
      <c r="D43" s="52">
        <f t="shared" si="3"/>
        <v>513479</v>
      </c>
      <c r="E43" s="51">
        <f>SUM(E26:E42)</f>
        <v>262839</v>
      </c>
      <c r="F43" s="55">
        <f>SUM(F26:F42)</f>
        <v>265956</v>
      </c>
      <c r="G43" s="52">
        <f t="shared" si="4"/>
        <v>528795</v>
      </c>
      <c r="H43" s="51">
        <f>SUM(H26:H42)</f>
        <v>270827</v>
      </c>
      <c r="I43" s="55">
        <f>SUM(I26:I42)</f>
        <v>274041</v>
      </c>
      <c r="J43" s="52">
        <f t="shared" si="5"/>
        <v>544868</v>
      </c>
      <c r="K43" s="51">
        <f>SUM(K26:K42)</f>
        <v>279163</v>
      </c>
      <c r="L43" s="55">
        <f>SUM(L26:L42)</f>
        <v>282476</v>
      </c>
      <c r="M43" s="52">
        <f t="shared" si="6"/>
        <v>561639</v>
      </c>
    </row>
    <row r="44" spans="1:13">
      <c r="A44" s="24"/>
      <c r="B44" s="8"/>
      <c r="C44" s="8"/>
      <c r="D44" s="8"/>
      <c r="E44" s="8"/>
      <c r="F44" s="8"/>
      <c r="G44" s="8"/>
      <c r="H44" s="8"/>
      <c r="I44" s="8"/>
      <c r="J44" s="8"/>
    </row>
    <row r="45" spans="1:13">
      <c r="A45" s="24"/>
      <c r="B45" s="8"/>
      <c r="C45" s="8"/>
      <c r="D45" s="8"/>
      <c r="E45" s="8"/>
      <c r="F45" s="8"/>
      <c r="G45" s="8"/>
      <c r="H45" s="8"/>
      <c r="I45" s="8"/>
      <c r="J45" s="8"/>
    </row>
    <row r="46" spans="1:13">
      <c r="A46" s="24"/>
      <c r="B46" s="8"/>
      <c r="C46" s="8"/>
      <c r="D46" s="8"/>
      <c r="E46" s="8"/>
      <c r="F46" s="8"/>
      <c r="G46" s="8"/>
      <c r="H46" s="8"/>
      <c r="I46" s="8"/>
      <c r="J46" s="8"/>
    </row>
    <row r="47" spans="1:13">
      <c r="A47" s="24"/>
      <c r="B47" s="8"/>
      <c r="C47" s="8"/>
      <c r="D47" s="8"/>
      <c r="E47" s="8"/>
      <c r="F47" s="8"/>
      <c r="G47" s="8"/>
      <c r="H47" s="8"/>
      <c r="I47" s="8"/>
      <c r="J47" s="8"/>
    </row>
    <row r="48" spans="1:13">
      <c r="A48" s="24"/>
      <c r="B48" s="8"/>
      <c r="C48" s="8"/>
      <c r="D48" s="8"/>
      <c r="E48" s="8"/>
      <c r="F48" s="8"/>
      <c r="G48" s="8"/>
      <c r="H48" s="8"/>
      <c r="I48" s="8"/>
      <c r="J48" s="8"/>
    </row>
    <row r="49" spans="1:13">
      <c r="A49" s="24"/>
      <c r="B49" s="8"/>
      <c r="C49" s="8"/>
      <c r="D49" s="8"/>
      <c r="E49" s="8"/>
      <c r="F49" s="8"/>
      <c r="G49" s="8"/>
      <c r="H49" s="8"/>
      <c r="I49" s="8"/>
      <c r="J49" s="8"/>
    </row>
    <row r="50" spans="1:13">
      <c r="A50" s="24"/>
      <c r="B50" s="8"/>
      <c r="C50" s="8"/>
      <c r="D50" s="8"/>
      <c r="E50" s="8"/>
      <c r="F50" s="8"/>
      <c r="G50" s="8"/>
      <c r="H50" s="8"/>
      <c r="I50" s="8"/>
      <c r="J50" s="8"/>
    </row>
    <row r="51" spans="1:13">
      <c r="A51" s="24"/>
      <c r="B51" s="8"/>
      <c r="C51" s="8"/>
      <c r="D51" s="8"/>
      <c r="E51" s="8"/>
      <c r="F51" s="8"/>
      <c r="G51" s="8"/>
      <c r="H51" s="8"/>
      <c r="I51" s="8"/>
      <c r="J51" s="8"/>
    </row>
    <row r="52" spans="1:13">
      <c r="A52" s="7" t="s">
        <v>85</v>
      </c>
      <c r="B52" s="44"/>
      <c r="C52" s="7"/>
      <c r="D52" s="7"/>
      <c r="E52" s="7"/>
      <c r="F52" s="7"/>
      <c r="G52" s="7"/>
      <c r="H52" s="7"/>
      <c r="I52" s="7"/>
      <c r="J52" s="7"/>
    </row>
    <row r="53" spans="1:13">
      <c r="A53" s="24"/>
      <c r="B53" s="8"/>
      <c r="C53" s="8"/>
      <c r="D53" s="8"/>
      <c r="E53" s="8"/>
      <c r="F53" s="8"/>
      <c r="G53" s="8"/>
      <c r="H53" s="8"/>
      <c r="I53" s="8"/>
      <c r="J53" s="8"/>
    </row>
    <row r="54" spans="1:13">
      <c r="A54" s="118" t="s">
        <v>21</v>
      </c>
      <c r="B54" s="108">
        <v>2016</v>
      </c>
      <c r="C54" s="108"/>
      <c r="D54" s="108"/>
      <c r="E54" s="108">
        <v>2017</v>
      </c>
      <c r="F54" s="108"/>
      <c r="G54" s="108"/>
      <c r="H54" s="108">
        <v>2018</v>
      </c>
      <c r="I54" s="108"/>
      <c r="J54" s="108"/>
      <c r="K54" s="108">
        <v>2019</v>
      </c>
      <c r="L54" s="108"/>
      <c r="M54" s="108"/>
    </row>
    <row r="55" spans="1:13">
      <c r="A55" s="118"/>
      <c r="B55" s="87" t="s">
        <v>57</v>
      </c>
      <c r="C55" s="87" t="s">
        <v>58</v>
      </c>
      <c r="D55" s="87" t="s">
        <v>59</v>
      </c>
      <c r="E55" s="87" t="s">
        <v>57</v>
      </c>
      <c r="F55" s="87" t="s">
        <v>58</v>
      </c>
      <c r="G55" s="87" t="s">
        <v>59</v>
      </c>
      <c r="H55" s="87" t="s">
        <v>57</v>
      </c>
      <c r="I55" s="87" t="s">
        <v>58</v>
      </c>
      <c r="J55" s="87" t="s">
        <v>59</v>
      </c>
      <c r="K55" s="87" t="s">
        <v>57</v>
      </c>
      <c r="L55" s="87" t="s">
        <v>58</v>
      </c>
      <c r="M55" s="87" t="s">
        <v>59</v>
      </c>
    </row>
    <row r="56" spans="1:13">
      <c r="A56" s="56" t="s">
        <v>23</v>
      </c>
      <c r="B56" s="51">
        <f>ROUND('[1]Pop tot et prov'!$G$13*([1]CIBITOKE!B5/[1]CIBITOKE!$D$22),0)</f>
        <v>57576</v>
      </c>
      <c r="C56" s="51">
        <f>ROUND('[1]Pop tot et prov'!$G$13*([1]CIBITOKE!C5/[1]CIBITOKE!$D$22),0)</f>
        <v>58530</v>
      </c>
      <c r="D56" s="52">
        <f t="shared" ref="D56:D73" si="7">SUM(B56:C56)</f>
        <v>116106</v>
      </c>
      <c r="E56" s="51">
        <f>ROUND('[1]Pop tot et prov'!$G$14*([1]CIBITOKE!B5/[1]CIBITOKE!$D$22),0)</f>
        <v>59206</v>
      </c>
      <c r="F56" s="51">
        <f>ROUND('[1]Pop tot et prov'!$G$14*([1]CIBITOKE!C5/[1]CIBITOKE!$D$22),0)</f>
        <v>60188</v>
      </c>
      <c r="G56" s="52">
        <f t="shared" ref="G56:G73" si="8">SUM(E56:F56)</f>
        <v>119394</v>
      </c>
      <c r="H56" s="51">
        <f>ROUND('[1]Pop tot et prov'!$G$15*([1]CIBITOKE!B5/[1]CIBITOKE!$D$22),0)</f>
        <v>60802</v>
      </c>
      <c r="I56" s="51">
        <f>ROUND('[1]Pop tot et prov'!$G$15*([1]CIBITOKE!C5/[1]CIBITOKE!$D$22),0)</f>
        <v>61810</v>
      </c>
      <c r="J56" s="52">
        <f t="shared" ref="J56:J73" si="9">SUM(H56:I56)</f>
        <v>122612</v>
      </c>
      <c r="K56" s="51">
        <f>ROUND('[1]Pop tot et prov'!$G$16*([1]CIBITOKE!B5/[1]CIBITOKE!$D$22),0)</f>
        <v>62351</v>
      </c>
      <c r="L56" s="51">
        <f>ROUND('[1]Pop tot et prov'!$G$16*([1]CIBITOKE!C5/[1]CIBITOKE!$D$22),0)</f>
        <v>63384</v>
      </c>
      <c r="M56" s="52">
        <f t="shared" ref="M56:M73" si="10">SUM(K56:L56)</f>
        <v>125735</v>
      </c>
    </row>
    <row r="57" spans="1:13">
      <c r="A57" s="56" t="s">
        <v>24</v>
      </c>
      <c r="B57" s="51">
        <f>ROUND('[1]Pop tot et prov'!$G$13*([1]CIBITOKE!B6/[1]CIBITOKE!$D$22),0)</f>
        <v>43467</v>
      </c>
      <c r="C57" s="51">
        <f>ROUND('[1]Pop tot et prov'!$G$13*([1]CIBITOKE!C6/[1]CIBITOKE!$D$22),0)</f>
        <v>44435</v>
      </c>
      <c r="D57" s="52">
        <f t="shared" si="7"/>
        <v>87902</v>
      </c>
      <c r="E57" s="51">
        <f>ROUND('[1]Pop tot et prov'!$G$14*([1]CIBITOKE!B6/[1]CIBITOKE!$D$22),0)</f>
        <v>44698</v>
      </c>
      <c r="F57" s="51">
        <f>ROUND('[1]Pop tot et prov'!$G$14*([1]CIBITOKE!C6/[1]CIBITOKE!$D$22),0)</f>
        <v>45694</v>
      </c>
      <c r="G57" s="52">
        <f t="shared" si="8"/>
        <v>90392</v>
      </c>
      <c r="H57" s="51">
        <f>ROUND('[1]Pop tot et prov'!$G$15*([1]CIBITOKE!B6/[1]CIBITOKE!$D$22),0)</f>
        <v>45902</v>
      </c>
      <c r="I57" s="51">
        <f>ROUND('[1]Pop tot et prov'!$G$15*([1]CIBITOKE!C6/[1]CIBITOKE!$D$22),0)</f>
        <v>46925</v>
      </c>
      <c r="J57" s="52">
        <f t="shared" si="9"/>
        <v>92827</v>
      </c>
      <c r="K57" s="51">
        <f>ROUND('[1]Pop tot et prov'!$G$16*([1]CIBITOKE!B6/[1]CIBITOKE!$D$22),0)</f>
        <v>47072</v>
      </c>
      <c r="L57" s="51">
        <f>ROUND('[1]Pop tot et prov'!$G$16*([1]CIBITOKE!C6/[1]CIBITOKE!$D$22),0)</f>
        <v>48120</v>
      </c>
      <c r="M57" s="52">
        <f t="shared" si="10"/>
        <v>95192</v>
      </c>
    </row>
    <row r="58" spans="1:13">
      <c r="A58" s="56" t="s">
        <v>25</v>
      </c>
      <c r="B58" s="51">
        <f>ROUND('[1]Pop tot et prov'!$G$13*([1]CIBITOKE!B7/[1]CIBITOKE!$D$22),0)</f>
        <v>33716</v>
      </c>
      <c r="C58" s="51">
        <f>ROUND('[1]Pop tot et prov'!$G$13*([1]CIBITOKE!C7/[1]CIBITOKE!$D$22),0)</f>
        <v>34951</v>
      </c>
      <c r="D58" s="52">
        <f t="shared" si="7"/>
        <v>68667</v>
      </c>
      <c r="E58" s="51">
        <f>ROUND('[1]Pop tot et prov'!$G$14*([1]CIBITOKE!B7/[1]CIBITOKE!$D$22),0)</f>
        <v>34671</v>
      </c>
      <c r="F58" s="51">
        <f>ROUND('[1]Pop tot et prov'!$G$14*([1]CIBITOKE!C7/[1]CIBITOKE!$D$22),0)</f>
        <v>35940</v>
      </c>
      <c r="G58" s="52">
        <f t="shared" si="8"/>
        <v>70611</v>
      </c>
      <c r="H58" s="51">
        <f>ROUND('[1]Pop tot et prov'!$G$15*([1]CIBITOKE!B7/[1]CIBITOKE!$D$22),0)</f>
        <v>35605</v>
      </c>
      <c r="I58" s="51">
        <f>ROUND('[1]Pop tot et prov'!$G$15*([1]CIBITOKE!C7/[1]CIBITOKE!$D$22),0)</f>
        <v>36909</v>
      </c>
      <c r="J58" s="52">
        <f t="shared" si="9"/>
        <v>72514</v>
      </c>
      <c r="K58" s="51">
        <f>ROUND('[1]Pop tot et prov'!$G$16*([1]CIBITOKE!B7/[1]CIBITOKE!$D$22),0)</f>
        <v>36512</v>
      </c>
      <c r="L58" s="51">
        <f>ROUND('[1]Pop tot et prov'!$G$16*([1]CIBITOKE!C7/[1]CIBITOKE!$D$22),0)</f>
        <v>37849</v>
      </c>
      <c r="M58" s="52">
        <f t="shared" si="10"/>
        <v>74361</v>
      </c>
    </row>
    <row r="59" spans="1:13">
      <c r="A59" s="56" t="s">
        <v>26</v>
      </c>
      <c r="B59" s="51">
        <f>ROUND('[1]Pop tot et prov'!$G$13*([1]CIBITOKE!B8/[1]CIBITOKE!$D$22),0)</f>
        <v>33074</v>
      </c>
      <c r="C59" s="51">
        <f>ROUND('[1]Pop tot et prov'!$G$13*([1]CIBITOKE!C8/[1]CIBITOKE!$D$22),0)</f>
        <v>35139</v>
      </c>
      <c r="D59" s="52">
        <f t="shared" si="7"/>
        <v>68213</v>
      </c>
      <c r="E59" s="51">
        <f>ROUND('[1]Pop tot et prov'!$G$14*([1]CIBITOKE!B8/[1]CIBITOKE!$D$22),0)</f>
        <v>34011</v>
      </c>
      <c r="F59" s="51">
        <f>ROUND('[1]Pop tot et prov'!$G$14*([1]CIBITOKE!C8/[1]CIBITOKE!$D$22),0)</f>
        <v>36134</v>
      </c>
      <c r="G59" s="52">
        <f t="shared" si="8"/>
        <v>70145</v>
      </c>
      <c r="H59" s="51">
        <f>ROUND('[1]Pop tot et prov'!$G$15*([1]CIBITOKE!B8/[1]CIBITOKE!$D$22),0)</f>
        <v>34927</v>
      </c>
      <c r="I59" s="51">
        <f>ROUND('[1]Pop tot et prov'!$G$15*([1]CIBITOKE!C8/[1]CIBITOKE!$D$22),0)</f>
        <v>37108</v>
      </c>
      <c r="J59" s="52">
        <f t="shared" si="9"/>
        <v>72035</v>
      </c>
      <c r="K59" s="51">
        <f>ROUND('[1]Pop tot et prov'!$G$16*([1]CIBITOKE!B8/[1]CIBITOKE!$D$22),0)</f>
        <v>35817</v>
      </c>
      <c r="L59" s="51">
        <f>ROUND('[1]Pop tot et prov'!$G$16*([1]CIBITOKE!C8/[1]CIBITOKE!$D$22),0)</f>
        <v>38053</v>
      </c>
      <c r="M59" s="52">
        <f t="shared" si="10"/>
        <v>73870</v>
      </c>
    </row>
    <row r="60" spans="1:13">
      <c r="A60" s="56" t="s">
        <v>27</v>
      </c>
      <c r="B60" s="51">
        <f>ROUND('[1]Pop tot et prov'!$G$13*([1]CIBITOKE!B9/[1]CIBITOKE!$D$22),0)</f>
        <v>25278</v>
      </c>
      <c r="C60" s="51">
        <f>ROUND('[1]Pop tot et prov'!$G$13*([1]CIBITOKE!C9/[1]CIBITOKE!$D$22),0)</f>
        <v>28989</v>
      </c>
      <c r="D60" s="52">
        <f t="shared" si="7"/>
        <v>54267</v>
      </c>
      <c r="E60" s="51">
        <f>ROUND('[1]Pop tot et prov'!$G$14*([1]CIBITOKE!B9/[1]CIBITOKE!$D$22),0)</f>
        <v>25993</v>
      </c>
      <c r="F60" s="51">
        <f>ROUND('[1]Pop tot et prov'!$G$14*([1]CIBITOKE!C9/[1]CIBITOKE!$D$22),0)</f>
        <v>29810</v>
      </c>
      <c r="G60" s="52">
        <f t="shared" si="8"/>
        <v>55803</v>
      </c>
      <c r="H60" s="51">
        <f>ROUND('[1]Pop tot et prov'!$G$15*([1]CIBITOKE!B9/[1]CIBITOKE!$D$22),0)</f>
        <v>26694</v>
      </c>
      <c r="I60" s="51">
        <f>ROUND('[1]Pop tot et prov'!$G$15*([1]CIBITOKE!C9/[1]CIBITOKE!$D$22),0)</f>
        <v>30613</v>
      </c>
      <c r="J60" s="52">
        <f t="shared" si="9"/>
        <v>57307</v>
      </c>
      <c r="K60" s="51">
        <f>ROUND('[1]Pop tot et prov'!$G$16*([1]CIBITOKE!B9/[1]CIBITOKE!$D$22),0)</f>
        <v>27374</v>
      </c>
      <c r="L60" s="51">
        <f>ROUND('[1]Pop tot et prov'!$G$16*([1]CIBITOKE!C9/[1]CIBITOKE!$D$22),0)</f>
        <v>31393</v>
      </c>
      <c r="M60" s="52">
        <f t="shared" si="10"/>
        <v>58767</v>
      </c>
    </row>
    <row r="61" spans="1:13">
      <c r="A61" s="56" t="s">
        <v>28</v>
      </c>
      <c r="B61" s="51">
        <f>ROUND('[1]Pop tot et prov'!$G$13*([1]CIBITOKE!B10/[1]CIBITOKE!$D$22),0)</f>
        <v>21754</v>
      </c>
      <c r="C61" s="51">
        <f>ROUND('[1]Pop tot et prov'!$G$13*([1]CIBITOKE!C10/[1]CIBITOKE!$D$22),0)</f>
        <v>21668</v>
      </c>
      <c r="D61" s="52">
        <f t="shared" si="7"/>
        <v>43422</v>
      </c>
      <c r="E61" s="51">
        <f>ROUND('[1]Pop tot et prov'!$G$14*([1]CIBITOKE!B10/[1]CIBITOKE!$D$22),0)</f>
        <v>22370</v>
      </c>
      <c r="F61" s="51">
        <f>ROUND('[1]Pop tot et prov'!$G$14*([1]CIBITOKE!C10/[1]CIBITOKE!$D$22),0)</f>
        <v>22282</v>
      </c>
      <c r="G61" s="52">
        <f t="shared" si="8"/>
        <v>44652</v>
      </c>
      <c r="H61" s="51">
        <f>ROUND('[1]Pop tot et prov'!$G$15*([1]CIBITOKE!B10/[1]CIBITOKE!$D$22),0)</f>
        <v>22972</v>
      </c>
      <c r="I61" s="51">
        <f>ROUND('[1]Pop tot et prov'!$G$15*([1]CIBITOKE!C10/[1]CIBITOKE!$D$22),0)</f>
        <v>22882</v>
      </c>
      <c r="J61" s="52">
        <f t="shared" si="9"/>
        <v>45854</v>
      </c>
      <c r="K61" s="51">
        <f>ROUND('[1]Pop tot et prov'!$G$16*([1]CIBITOKE!B10/[1]CIBITOKE!$D$22),0)</f>
        <v>23558</v>
      </c>
      <c r="L61" s="51">
        <f>ROUND('[1]Pop tot et prov'!$G$16*([1]CIBITOKE!C10/[1]CIBITOKE!$D$22),0)</f>
        <v>23465</v>
      </c>
      <c r="M61" s="52">
        <f t="shared" si="10"/>
        <v>47023</v>
      </c>
    </row>
    <row r="62" spans="1:13">
      <c r="A62" s="56" t="s">
        <v>29</v>
      </c>
      <c r="B62" s="51">
        <f>ROUND('[1]Pop tot et prov'!$G$13*([1]CIBITOKE!B11/[1]CIBITOKE!$D$22),0)</f>
        <v>15281</v>
      </c>
      <c r="C62" s="51">
        <f>ROUND('[1]Pop tot et prov'!$G$13*([1]CIBITOKE!C11/[1]CIBITOKE!$D$22),0)</f>
        <v>14698</v>
      </c>
      <c r="D62" s="52">
        <f t="shared" si="7"/>
        <v>29979</v>
      </c>
      <c r="E62" s="51">
        <f>ROUND('[1]Pop tot et prov'!$G$14*([1]CIBITOKE!B11/[1]CIBITOKE!$D$22),0)</f>
        <v>15713</v>
      </c>
      <c r="F62" s="51">
        <f>ROUND('[1]Pop tot et prov'!$G$14*([1]CIBITOKE!C11/[1]CIBITOKE!$D$22),0)</f>
        <v>15114</v>
      </c>
      <c r="G62" s="52">
        <f t="shared" si="8"/>
        <v>30827</v>
      </c>
      <c r="H62" s="51">
        <f>ROUND('[1]Pop tot et prov'!$G$15*([1]CIBITOKE!B11/[1]CIBITOKE!$D$22),0)</f>
        <v>16137</v>
      </c>
      <c r="I62" s="51">
        <f>ROUND('[1]Pop tot et prov'!$G$15*([1]CIBITOKE!C11/[1]CIBITOKE!$D$22),0)</f>
        <v>15521</v>
      </c>
      <c r="J62" s="52">
        <f t="shared" si="9"/>
        <v>31658</v>
      </c>
      <c r="K62" s="51">
        <f>ROUND('[1]Pop tot et prov'!$G$16*([1]CIBITOKE!B11/[1]CIBITOKE!$D$22),0)</f>
        <v>16548</v>
      </c>
      <c r="L62" s="51">
        <f>ROUND('[1]Pop tot et prov'!$G$16*([1]CIBITOKE!C11/[1]CIBITOKE!$D$22),0)</f>
        <v>15917</v>
      </c>
      <c r="M62" s="52">
        <f t="shared" si="10"/>
        <v>32465</v>
      </c>
    </row>
    <row r="63" spans="1:13">
      <c r="A63" s="56" t="s">
        <v>30</v>
      </c>
      <c r="B63" s="51">
        <f>ROUND('[1]Pop tot et prov'!$G$13*([1]CIBITOKE!B12/[1]CIBITOKE!$D$22),0)</f>
        <v>13667</v>
      </c>
      <c r="C63" s="51">
        <f>ROUND('[1]Pop tot et prov'!$G$13*([1]CIBITOKE!C12/[1]CIBITOKE!$D$22),0)</f>
        <v>13502</v>
      </c>
      <c r="D63" s="52">
        <f t="shared" si="7"/>
        <v>27169</v>
      </c>
      <c r="E63" s="51">
        <f>ROUND('[1]Pop tot et prov'!$G$14*([1]CIBITOKE!B12/[1]CIBITOKE!$D$22),0)</f>
        <v>14054</v>
      </c>
      <c r="F63" s="51">
        <f>ROUND('[1]Pop tot et prov'!$G$14*([1]CIBITOKE!C12/[1]CIBITOKE!$D$22),0)</f>
        <v>13885</v>
      </c>
      <c r="G63" s="52">
        <f t="shared" si="8"/>
        <v>27939</v>
      </c>
      <c r="H63" s="51">
        <f>ROUND('[1]Pop tot et prov'!$G$15*([1]CIBITOKE!B12/[1]CIBITOKE!$D$22),0)</f>
        <v>14433</v>
      </c>
      <c r="I63" s="51">
        <f>ROUND('[1]Pop tot et prov'!$G$15*([1]CIBITOKE!C12/[1]CIBITOKE!$D$22),0)</f>
        <v>14259</v>
      </c>
      <c r="J63" s="52">
        <f t="shared" si="9"/>
        <v>28692</v>
      </c>
      <c r="K63" s="51">
        <f>ROUND('[1]Pop tot et prov'!$G$16*([1]CIBITOKE!B12/[1]CIBITOKE!$D$22),0)</f>
        <v>14800</v>
      </c>
      <c r="L63" s="51">
        <f>ROUND('[1]Pop tot et prov'!$G$16*([1]CIBITOKE!C12/[1]CIBITOKE!$D$22),0)</f>
        <v>14622</v>
      </c>
      <c r="M63" s="52">
        <f t="shared" si="10"/>
        <v>29422</v>
      </c>
    </row>
    <row r="64" spans="1:13">
      <c r="A64" s="56" t="s">
        <v>31</v>
      </c>
      <c r="B64" s="51">
        <f>ROUND('[1]Pop tot et prov'!$G$13*([1]CIBITOKE!B13/[1]CIBITOKE!$D$22),0)</f>
        <v>11160</v>
      </c>
      <c r="C64" s="51">
        <f>ROUND('[1]Pop tot et prov'!$G$13*([1]CIBITOKE!C13/[1]CIBITOKE!$D$22),0)</f>
        <v>10433</v>
      </c>
      <c r="D64" s="52">
        <f t="shared" si="7"/>
        <v>21593</v>
      </c>
      <c r="E64" s="51">
        <f>ROUND('[1]Pop tot et prov'!$G$14*([1]CIBITOKE!B13/[1]CIBITOKE!$D$22),0)</f>
        <v>11476</v>
      </c>
      <c r="F64" s="51">
        <f>ROUND('[1]Pop tot et prov'!$G$14*([1]CIBITOKE!C13/[1]CIBITOKE!$D$22),0)</f>
        <v>10728</v>
      </c>
      <c r="G64" s="52">
        <f t="shared" si="8"/>
        <v>22204</v>
      </c>
      <c r="H64" s="51">
        <f>ROUND('[1]Pop tot et prov'!$G$15*([1]CIBITOKE!B13/[1]CIBITOKE!$D$22),0)</f>
        <v>11785</v>
      </c>
      <c r="I64" s="51">
        <f>ROUND('[1]Pop tot et prov'!$G$15*([1]CIBITOKE!C13/[1]CIBITOKE!$D$22),0)</f>
        <v>11017</v>
      </c>
      <c r="J64" s="52">
        <f t="shared" si="9"/>
        <v>22802</v>
      </c>
      <c r="K64" s="51">
        <f>ROUND('[1]Pop tot et prov'!$G$16*([1]CIBITOKE!B13/[1]CIBITOKE!$D$22),0)</f>
        <v>12086</v>
      </c>
      <c r="L64" s="51">
        <f>ROUND('[1]Pop tot et prov'!$G$16*([1]CIBITOKE!C13/[1]CIBITOKE!$D$22),0)</f>
        <v>11298</v>
      </c>
      <c r="M64" s="52">
        <f t="shared" si="10"/>
        <v>23384</v>
      </c>
    </row>
    <row r="65" spans="1:13">
      <c r="A65" s="56" t="s">
        <v>32</v>
      </c>
      <c r="B65" s="51">
        <f>ROUND('[1]Pop tot et prov'!$G$13*([1]CIBITOKE!B14/[1]CIBITOKE!$D$22),0)</f>
        <v>10330</v>
      </c>
      <c r="C65" s="51">
        <f>ROUND('[1]Pop tot et prov'!$G$13*([1]CIBITOKE!C14/[1]CIBITOKE!$D$22),0)</f>
        <v>8886</v>
      </c>
      <c r="D65" s="52">
        <f t="shared" si="7"/>
        <v>19216</v>
      </c>
      <c r="E65" s="51">
        <f>ROUND('[1]Pop tot et prov'!$G$14*([1]CIBITOKE!B14/[1]CIBITOKE!$D$22),0)</f>
        <v>10622</v>
      </c>
      <c r="F65" s="51">
        <f>ROUND('[1]Pop tot et prov'!$G$14*([1]CIBITOKE!C14/[1]CIBITOKE!$D$22),0)</f>
        <v>9137</v>
      </c>
      <c r="G65" s="52">
        <f t="shared" si="8"/>
        <v>19759</v>
      </c>
      <c r="H65" s="51">
        <f>ROUND('[1]Pop tot et prov'!$G$15*([1]CIBITOKE!B14/[1]CIBITOKE!$D$22),0)</f>
        <v>10909</v>
      </c>
      <c r="I65" s="51">
        <f>ROUND('[1]Pop tot et prov'!$G$15*([1]CIBITOKE!C14/[1]CIBITOKE!$D$22),0)</f>
        <v>9383</v>
      </c>
      <c r="J65" s="52">
        <f t="shared" si="9"/>
        <v>20292</v>
      </c>
      <c r="K65" s="51">
        <f>ROUND('[1]Pop tot et prov'!$G$16*([1]CIBITOKE!B14/[1]CIBITOKE!$D$22),0)</f>
        <v>11187</v>
      </c>
      <c r="L65" s="51">
        <f>ROUND('[1]Pop tot et prov'!$G$16*([1]CIBITOKE!C14/[1]CIBITOKE!$D$22),0)</f>
        <v>9622</v>
      </c>
      <c r="M65" s="52">
        <f t="shared" si="10"/>
        <v>20809</v>
      </c>
    </row>
    <row r="66" spans="1:13">
      <c r="A66" s="56" t="s">
        <v>33</v>
      </c>
      <c r="B66" s="51">
        <f>ROUND('[1]Pop tot et prov'!$G$13*([1]CIBITOKE!B15/[1]CIBITOKE!$D$22),0)</f>
        <v>8038</v>
      </c>
      <c r="C66" s="51">
        <f>ROUND('[1]Pop tot et prov'!$G$13*([1]CIBITOKE!C15/[1]CIBITOKE!$D$22),0)</f>
        <v>6955</v>
      </c>
      <c r="D66" s="52">
        <f t="shared" si="7"/>
        <v>14993</v>
      </c>
      <c r="E66" s="51">
        <f>ROUND('[1]Pop tot et prov'!$G$14*([1]CIBITOKE!B15/[1]CIBITOKE!$D$22),0)</f>
        <v>8265</v>
      </c>
      <c r="F66" s="51">
        <f>ROUND('[1]Pop tot et prov'!$G$14*([1]CIBITOKE!C15/[1]CIBITOKE!$D$22),0)</f>
        <v>7152</v>
      </c>
      <c r="G66" s="52">
        <f t="shared" si="8"/>
        <v>15417</v>
      </c>
      <c r="H66" s="51">
        <f>ROUND('[1]Pop tot et prov'!$G$15*([1]CIBITOKE!B15/[1]CIBITOKE!$D$22),0)</f>
        <v>8488</v>
      </c>
      <c r="I66" s="51">
        <f>ROUND('[1]Pop tot et prov'!$G$15*([1]CIBITOKE!C15/[1]CIBITOKE!$D$22),0)</f>
        <v>7345</v>
      </c>
      <c r="J66" s="52">
        <f t="shared" si="9"/>
        <v>15833</v>
      </c>
      <c r="K66" s="51">
        <f>ROUND('[1]Pop tot et prov'!$G$16*([1]CIBITOKE!B15/[1]CIBITOKE!$D$22),0)</f>
        <v>8704</v>
      </c>
      <c r="L66" s="51">
        <f>ROUND('[1]Pop tot et prov'!$G$16*([1]CIBITOKE!C15/[1]CIBITOKE!$D$22),0)</f>
        <v>7532</v>
      </c>
      <c r="M66" s="52">
        <f t="shared" si="10"/>
        <v>16236</v>
      </c>
    </row>
    <row r="67" spans="1:13">
      <c r="A67" s="56" t="s">
        <v>34</v>
      </c>
      <c r="B67" s="51">
        <f>ROUND('[1]Pop tot et prov'!$G$13*([1]CIBITOKE!B16/[1]CIBITOKE!$D$22),0)</f>
        <v>5125</v>
      </c>
      <c r="C67" s="51">
        <f>ROUND('[1]Pop tot et prov'!$G$13*([1]CIBITOKE!C16/[1]CIBITOKE!$D$22),0)</f>
        <v>3967</v>
      </c>
      <c r="D67" s="52">
        <f t="shared" si="7"/>
        <v>9092</v>
      </c>
      <c r="E67" s="51">
        <f>ROUND('[1]Pop tot et prov'!$G$14*([1]CIBITOKE!B16/[1]CIBITOKE!$D$22),0)</f>
        <v>5271</v>
      </c>
      <c r="F67" s="51">
        <f>ROUND('[1]Pop tot et prov'!$G$14*([1]CIBITOKE!C16/[1]CIBITOKE!$D$22),0)</f>
        <v>4080</v>
      </c>
      <c r="G67" s="52">
        <f t="shared" si="8"/>
        <v>9351</v>
      </c>
      <c r="H67" s="51">
        <f>ROUND('[1]Pop tot et prov'!$G$15*([1]CIBITOKE!B16/[1]CIBITOKE!$D$22),0)</f>
        <v>5413</v>
      </c>
      <c r="I67" s="51">
        <f>ROUND('[1]Pop tot et prov'!$G$15*([1]CIBITOKE!C16/[1]CIBITOKE!$D$22),0)</f>
        <v>4190</v>
      </c>
      <c r="J67" s="52">
        <f t="shared" si="9"/>
        <v>9603</v>
      </c>
      <c r="K67" s="51">
        <f>ROUND('[1]Pop tot et prov'!$G$16*([1]CIBITOKE!B16/[1]CIBITOKE!$D$22),0)</f>
        <v>5550</v>
      </c>
      <c r="L67" s="51">
        <f>ROUND('[1]Pop tot et prov'!$G$16*([1]CIBITOKE!C16/[1]CIBITOKE!$D$22),0)</f>
        <v>4296</v>
      </c>
      <c r="M67" s="52">
        <f t="shared" si="10"/>
        <v>9846</v>
      </c>
    </row>
    <row r="68" spans="1:13">
      <c r="A68" s="56" t="s">
        <v>35</v>
      </c>
      <c r="B68" s="51">
        <f>ROUND('[1]Pop tot et prov'!$G$13*([1]CIBITOKE!B17/[1]CIBITOKE!$D$22),0)</f>
        <v>3451</v>
      </c>
      <c r="C68" s="51">
        <f>ROUND('[1]Pop tot et prov'!$G$13*([1]CIBITOKE!C17/[1]CIBITOKE!$D$22),0)</f>
        <v>3203</v>
      </c>
      <c r="D68" s="52">
        <f t="shared" si="7"/>
        <v>6654</v>
      </c>
      <c r="E68" s="51">
        <f>ROUND('[1]Pop tot et prov'!$G$14*([1]CIBITOKE!B17/[1]CIBITOKE!$D$22),0)</f>
        <v>3549</v>
      </c>
      <c r="F68" s="51">
        <f>ROUND('[1]Pop tot et prov'!$G$14*([1]CIBITOKE!C17/[1]CIBITOKE!$D$22),0)</f>
        <v>3293</v>
      </c>
      <c r="G68" s="52">
        <f t="shared" si="8"/>
        <v>6842</v>
      </c>
      <c r="H68" s="51">
        <f>ROUND('[1]Pop tot et prov'!$G$15*([1]CIBITOKE!B17/[1]CIBITOKE!$D$22),0)</f>
        <v>3645</v>
      </c>
      <c r="I68" s="51">
        <f>ROUND('[1]Pop tot et prov'!$G$15*([1]CIBITOKE!C17/[1]CIBITOKE!$D$22),0)</f>
        <v>3382</v>
      </c>
      <c r="J68" s="52">
        <f t="shared" si="9"/>
        <v>7027</v>
      </c>
      <c r="K68" s="51">
        <f>ROUND('[1]Pop tot et prov'!$G$16*([1]CIBITOKE!B17/[1]CIBITOKE!$D$22),0)</f>
        <v>3737</v>
      </c>
      <c r="L68" s="51">
        <f>ROUND('[1]Pop tot et prov'!$G$16*([1]CIBITOKE!C17/[1]CIBITOKE!$D$22),0)</f>
        <v>3468</v>
      </c>
      <c r="M68" s="52">
        <f t="shared" si="10"/>
        <v>7205</v>
      </c>
    </row>
    <row r="69" spans="1:13">
      <c r="A69" s="56" t="s">
        <v>36</v>
      </c>
      <c r="B69" s="51">
        <f>ROUND('[1]Pop tot et prov'!$G$13*([1]CIBITOKE!B18/[1]CIBITOKE!$D$22),0)</f>
        <v>2154</v>
      </c>
      <c r="C69" s="51">
        <f>ROUND('[1]Pop tot et prov'!$G$13*([1]CIBITOKE!C18/[1]CIBITOKE!$D$22),0)</f>
        <v>1775</v>
      </c>
      <c r="D69" s="52">
        <f t="shared" si="7"/>
        <v>3929</v>
      </c>
      <c r="E69" s="51">
        <f>ROUND('[1]Pop tot et prov'!$G$14*([1]CIBITOKE!B18/[1]CIBITOKE!$D$22),0)</f>
        <v>2215</v>
      </c>
      <c r="F69" s="51">
        <f>ROUND('[1]Pop tot et prov'!$G$14*([1]CIBITOKE!C18/[1]CIBITOKE!$D$22),0)</f>
        <v>1825</v>
      </c>
      <c r="G69" s="52">
        <f t="shared" si="8"/>
        <v>4040</v>
      </c>
      <c r="H69" s="51">
        <f>ROUND('[1]Pop tot et prov'!$G$15*([1]CIBITOKE!B18/[1]CIBITOKE!$D$22),0)</f>
        <v>2275</v>
      </c>
      <c r="I69" s="51">
        <f>ROUND('[1]Pop tot et prov'!$G$15*([1]CIBITOKE!C18/[1]CIBITOKE!$D$22),0)</f>
        <v>1874</v>
      </c>
      <c r="J69" s="52">
        <f t="shared" si="9"/>
        <v>4149</v>
      </c>
      <c r="K69" s="51">
        <f>ROUND('[1]Pop tot et prov'!$G$16*([1]CIBITOKE!B18/[1]CIBITOKE!$D$22),0)</f>
        <v>2333</v>
      </c>
      <c r="L69" s="51">
        <f>ROUND('[1]Pop tot et prov'!$G$16*([1]CIBITOKE!C18/[1]CIBITOKE!$D$22),0)</f>
        <v>1922</v>
      </c>
      <c r="M69" s="52">
        <f t="shared" si="10"/>
        <v>4255</v>
      </c>
    </row>
    <row r="70" spans="1:13">
      <c r="A70" s="56" t="s">
        <v>37</v>
      </c>
      <c r="B70" s="51">
        <f>ROUND('[1]Pop tot et prov'!$G$13*([1]CIBITOKE!B19/[1]CIBITOKE!$D$22),0)</f>
        <v>1369</v>
      </c>
      <c r="C70" s="51">
        <f>ROUND('[1]Pop tot et prov'!$G$13*([1]CIBITOKE!C19/[1]CIBITOKE!$D$22),0)</f>
        <v>1643</v>
      </c>
      <c r="D70" s="52">
        <f t="shared" si="7"/>
        <v>3012</v>
      </c>
      <c r="E70" s="51">
        <f>ROUND('[1]Pop tot et prov'!$G$14*([1]CIBITOKE!B19/[1]CIBITOKE!$D$22),0)</f>
        <v>1408</v>
      </c>
      <c r="F70" s="51">
        <f>ROUND('[1]Pop tot et prov'!$G$14*([1]CIBITOKE!C19/[1]CIBITOKE!$D$22),0)</f>
        <v>1689</v>
      </c>
      <c r="G70" s="52">
        <f t="shared" si="8"/>
        <v>3097</v>
      </c>
      <c r="H70" s="51">
        <f>ROUND('[1]Pop tot et prov'!$G$15*([1]CIBITOKE!B19/[1]CIBITOKE!$D$22),0)</f>
        <v>1446</v>
      </c>
      <c r="I70" s="51">
        <f>ROUND('[1]Pop tot et prov'!$G$15*([1]CIBITOKE!C19/[1]CIBITOKE!$D$22),0)</f>
        <v>1735</v>
      </c>
      <c r="J70" s="52">
        <f t="shared" si="9"/>
        <v>3181</v>
      </c>
      <c r="K70" s="51">
        <f>ROUND('[1]Pop tot et prov'!$G$16*([1]CIBITOKE!B19/[1]CIBITOKE!$D$22),0)</f>
        <v>1482</v>
      </c>
      <c r="L70" s="51">
        <f>ROUND('[1]Pop tot et prov'!$G$16*([1]CIBITOKE!C19/[1]CIBITOKE!$D$22),0)</f>
        <v>1779</v>
      </c>
      <c r="M70" s="52">
        <f t="shared" si="10"/>
        <v>3261</v>
      </c>
    </row>
    <row r="71" spans="1:13">
      <c r="A71" s="56" t="s">
        <v>38</v>
      </c>
      <c r="B71" s="51">
        <f>ROUND('[1]Pop tot et prov'!$G$13*([1]CIBITOKE!B20/[1]CIBITOKE!$D$22),0)</f>
        <v>943</v>
      </c>
      <c r="C71" s="51">
        <f>ROUND('[1]Pop tot et prov'!$G$13*([1]CIBITOKE!C20/[1]CIBITOKE!$D$22),0)</f>
        <v>833</v>
      </c>
      <c r="D71" s="52">
        <f t="shared" si="7"/>
        <v>1776</v>
      </c>
      <c r="E71" s="51">
        <f>ROUND('[1]Pop tot et prov'!$G$14*([1]CIBITOKE!B20/[1]CIBITOKE!$D$22),0)</f>
        <v>970</v>
      </c>
      <c r="F71" s="51">
        <f>ROUND('[1]Pop tot et prov'!$G$14*([1]CIBITOKE!C20/[1]CIBITOKE!$D$22),0)</f>
        <v>856</v>
      </c>
      <c r="G71" s="52">
        <f t="shared" si="8"/>
        <v>1826</v>
      </c>
      <c r="H71" s="51">
        <f>ROUND('[1]Pop tot et prov'!$G$15*([1]CIBITOKE!B20/[1]CIBITOKE!$D$22),0)</f>
        <v>996</v>
      </c>
      <c r="I71" s="51">
        <f>ROUND('[1]Pop tot et prov'!$G$15*([1]CIBITOKE!C20/[1]CIBITOKE!$D$22),0)</f>
        <v>879</v>
      </c>
      <c r="J71" s="52">
        <f t="shared" si="9"/>
        <v>1875</v>
      </c>
      <c r="K71" s="51">
        <f>ROUND('[1]Pop tot et prov'!$G$16*([1]CIBITOKE!B20/[1]CIBITOKE!$D$22),0)</f>
        <v>1021</v>
      </c>
      <c r="L71" s="51">
        <f>ROUND('[1]Pop tot et prov'!$G$16*([1]CIBITOKE!C20/[1]CIBITOKE!$D$22),0)</f>
        <v>902</v>
      </c>
      <c r="M71" s="52">
        <f t="shared" si="10"/>
        <v>1923</v>
      </c>
    </row>
    <row r="72" spans="1:13">
      <c r="A72" s="56" t="s">
        <v>39</v>
      </c>
      <c r="B72" s="51">
        <f>ROUND('[1]Pop tot et prov'!$G$13*([1]CIBITOKE!B21/[1]CIBITOKE!$D$22),0)</f>
        <v>1042</v>
      </c>
      <c r="C72" s="51">
        <f>ROUND('[1]Pop tot et prov'!$G$13*([1]CIBITOKE!C21/[1]CIBITOKE!$D$22),0)</f>
        <v>1230</v>
      </c>
      <c r="D72" s="52">
        <f t="shared" si="7"/>
        <v>2272</v>
      </c>
      <c r="E72" s="51">
        <f>ROUND('[1]Pop tot et prov'!$G$14*([1]CIBITOKE!B21/[1]CIBITOKE!$D$22),0)</f>
        <v>1072</v>
      </c>
      <c r="F72" s="51">
        <f>ROUND('[1]Pop tot et prov'!$G$14*([1]CIBITOKE!C21/[1]CIBITOKE!$D$22),0)</f>
        <v>1264</v>
      </c>
      <c r="G72" s="52">
        <f t="shared" si="8"/>
        <v>2336</v>
      </c>
      <c r="H72" s="51">
        <f>ROUND('[1]Pop tot et prov'!$G$15*([1]CIBITOKE!B21/[1]CIBITOKE!$D$22),0)</f>
        <v>1101</v>
      </c>
      <c r="I72" s="51">
        <f>ROUND('[1]Pop tot et prov'!$G$15*([1]CIBITOKE!C21/[1]CIBITOKE!$D$22),0)</f>
        <v>1298</v>
      </c>
      <c r="J72" s="52">
        <f t="shared" si="9"/>
        <v>2399</v>
      </c>
      <c r="K72" s="51">
        <f>ROUND('[1]Pop tot et prov'!$G$16*([1]CIBITOKE!B21/[1]CIBITOKE!$D$22),0)</f>
        <v>1129</v>
      </c>
      <c r="L72" s="51">
        <f>ROUND('[1]Pop tot et prov'!$G$16*([1]CIBITOKE!C21/[1]CIBITOKE!$D$22),0)</f>
        <v>1332</v>
      </c>
      <c r="M72" s="52">
        <f t="shared" si="10"/>
        <v>2461</v>
      </c>
    </row>
    <row r="73" spans="1:13">
      <c r="A73" s="49" t="s">
        <v>20</v>
      </c>
      <c r="B73" s="51">
        <f>SUM(B56:B72)</f>
        <v>287425</v>
      </c>
      <c r="C73" s="55">
        <f>SUM(C56:C72)</f>
        <v>290837</v>
      </c>
      <c r="D73" s="52">
        <f t="shared" si="7"/>
        <v>578262</v>
      </c>
      <c r="E73" s="51">
        <f>SUM(E56:E72)</f>
        <v>295564</v>
      </c>
      <c r="F73" s="55">
        <f>SUM(F56:F72)</f>
        <v>299071</v>
      </c>
      <c r="G73" s="52">
        <f t="shared" si="8"/>
        <v>594635</v>
      </c>
      <c r="H73" s="51">
        <f>SUM(H56:H72)</f>
        <v>303530</v>
      </c>
      <c r="I73" s="55">
        <f>SUM(I56:I72)</f>
        <v>307130</v>
      </c>
      <c r="J73" s="52">
        <f t="shared" si="9"/>
        <v>610660</v>
      </c>
      <c r="K73" s="51">
        <f>SUM(K56:K72)</f>
        <v>311261</v>
      </c>
      <c r="L73" s="55">
        <f>SUM(L56:L72)</f>
        <v>314954</v>
      </c>
      <c r="M73" s="52">
        <f t="shared" si="10"/>
        <v>626215</v>
      </c>
    </row>
    <row r="74" spans="1:13">
      <c r="A74" s="24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118" t="s">
        <v>21</v>
      </c>
      <c r="B75" s="108">
        <v>2020</v>
      </c>
      <c r="C75" s="108"/>
      <c r="D75" s="108"/>
      <c r="E75" s="108">
        <v>2021</v>
      </c>
      <c r="F75" s="108"/>
      <c r="G75" s="108"/>
      <c r="H75" s="108">
        <v>2022</v>
      </c>
      <c r="I75" s="108"/>
      <c r="J75" s="108"/>
      <c r="K75" s="108">
        <v>2023</v>
      </c>
      <c r="L75" s="108"/>
      <c r="M75" s="108"/>
    </row>
    <row r="76" spans="1:13">
      <c r="A76" s="118"/>
      <c r="B76" s="87" t="s">
        <v>57</v>
      </c>
      <c r="C76" s="87" t="s">
        <v>58</v>
      </c>
      <c r="D76" s="87" t="s">
        <v>59</v>
      </c>
      <c r="E76" s="87" t="s">
        <v>57</v>
      </c>
      <c r="F76" s="87" t="s">
        <v>58</v>
      </c>
      <c r="G76" s="87" t="s">
        <v>59</v>
      </c>
      <c r="H76" s="87" t="s">
        <v>57</v>
      </c>
      <c r="I76" s="87" t="s">
        <v>58</v>
      </c>
      <c r="J76" s="87" t="s">
        <v>59</v>
      </c>
      <c r="K76" s="87" t="s">
        <v>57</v>
      </c>
      <c r="L76" s="87" t="s">
        <v>58</v>
      </c>
      <c r="M76" s="87" t="s">
        <v>59</v>
      </c>
    </row>
    <row r="77" spans="1:13">
      <c r="A77" s="56" t="s">
        <v>23</v>
      </c>
      <c r="B77" s="51">
        <f>ROUND('[1]Pop tot et prov'!$G$17*([1]CIBITOKE!B5/[1]CIBITOKE!$D$22),0)</f>
        <v>63844</v>
      </c>
      <c r="C77" s="51">
        <f>ROUND('[1]Pop tot et prov'!$G$17*([1]CIBITOKE!C5/[1]CIBITOKE!$D$22),0)</f>
        <v>64902</v>
      </c>
      <c r="D77" s="52">
        <f t="shared" ref="D77:D94" si="11">SUM(B77:C77)</f>
        <v>128746</v>
      </c>
      <c r="E77" s="51">
        <f>ROUND('[1]Pop tot et prov'!$G$18*([1]CIBITOKE!B5/[1]CIBITOKE!$D$22),0)</f>
        <v>65270</v>
      </c>
      <c r="F77" s="51">
        <f>ROUND('[1]Pop tot et prov'!$G$18*([1]CIBITOKE!C5/[1]CIBITOKE!$D$22),0)</f>
        <v>66352</v>
      </c>
      <c r="G77" s="52">
        <f t="shared" ref="G77:G94" si="12">SUM(E77:F77)</f>
        <v>131622</v>
      </c>
      <c r="H77" s="51">
        <f>ROUND('[1]Pop tot et prov'!$G$19*([1]CIBITOKE!B5/[1]CIBITOKE!$D$22),0)</f>
        <v>66622</v>
      </c>
      <c r="I77" s="51">
        <f>ROUND('[1]Pop tot et prov'!$G$19*([1]CIBITOKE!C5/[1]CIBITOKE!$D$22),0)</f>
        <v>67727</v>
      </c>
      <c r="J77" s="52">
        <f t="shared" ref="J77:J94" si="13">SUM(H77:I77)</f>
        <v>134349</v>
      </c>
      <c r="K77" s="51">
        <f>ROUND('[1]Pop tot et prov'!$G$20*([1]CIBITOKE!B5/[1]CIBITOKE!$D$22),0)</f>
        <v>67892</v>
      </c>
      <c r="L77" s="51">
        <f>ROUND('[1]Pop tot et prov'!$G$20*([1]CIBITOKE!C5/[1]CIBITOKE!$D$22),0)</f>
        <v>69017</v>
      </c>
      <c r="M77" s="52">
        <f t="shared" ref="M77:M94" si="14">SUM(K77:L77)</f>
        <v>136909</v>
      </c>
    </row>
    <row r="78" spans="1:13">
      <c r="A78" s="56" t="s">
        <v>24</v>
      </c>
      <c r="B78" s="51">
        <f>ROUND('[1]Pop tot et prov'!$G$17*([1]CIBITOKE!B6/[1]CIBITOKE!$D$22),0)</f>
        <v>48199</v>
      </c>
      <c r="C78" s="51">
        <f>ROUND('[1]Pop tot et prov'!$G$17*([1]CIBITOKE!C6/[1]CIBITOKE!$D$22),0)</f>
        <v>49273</v>
      </c>
      <c r="D78" s="52">
        <f t="shared" si="11"/>
        <v>97472</v>
      </c>
      <c r="E78" s="51">
        <f>ROUND('[1]Pop tot et prov'!$G$18*([1]CIBITOKE!B6/[1]CIBITOKE!$D$22),0)</f>
        <v>49276</v>
      </c>
      <c r="F78" s="51">
        <f>ROUND('[1]Pop tot et prov'!$G$18*([1]CIBITOKE!C6/[1]CIBITOKE!$D$22),0)</f>
        <v>50374</v>
      </c>
      <c r="G78" s="52">
        <f t="shared" si="12"/>
        <v>99650</v>
      </c>
      <c r="H78" s="51">
        <f>ROUND('[1]Pop tot et prov'!$G$19*([1]CIBITOKE!B6/[1]CIBITOKE!$D$22),0)</f>
        <v>50297</v>
      </c>
      <c r="I78" s="51">
        <f>ROUND('[1]Pop tot et prov'!$G$19*([1]CIBITOKE!C6/[1]CIBITOKE!$D$22),0)</f>
        <v>51417</v>
      </c>
      <c r="J78" s="52">
        <f t="shared" si="13"/>
        <v>101714</v>
      </c>
      <c r="K78" s="51">
        <f>ROUND('[1]Pop tot et prov'!$G$20*([1]CIBITOKE!B6/[1]CIBITOKE!$D$22),0)</f>
        <v>51255</v>
      </c>
      <c r="L78" s="51">
        <f>ROUND('[1]Pop tot et prov'!$G$20*([1]CIBITOKE!C6/[1]CIBITOKE!$D$22),0)</f>
        <v>52397</v>
      </c>
      <c r="M78" s="52">
        <f t="shared" si="14"/>
        <v>103652</v>
      </c>
    </row>
    <row r="79" spans="1:13">
      <c r="A79" s="56" t="s">
        <v>25</v>
      </c>
      <c r="B79" s="51">
        <f>ROUND('[1]Pop tot et prov'!$G$17*([1]CIBITOKE!B7/[1]CIBITOKE!$D$22),0)</f>
        <v>37386</v>
      </c>
      <c r="C79" s="51">
        <f>ROUND('[1]Pop tot et prov'!$G$17*([1]CIBITOKE!C7/[1]CIBITOKE!$D$22),0)</f>
        <v>38755</v>
      </c>
      <c r="D79" s="52">
        <f t="shared" si="11"/>
        <v>76141</v>
      </c>
      <c r="E79" s="51">
        <f>ROUND('[1]Pop tot et prov'!$G$18*([1]CIBITOKE!B7/[1]CIBITOKE!$D$22),0)</f>
        <v>38222</v>
      </c>
      <c r="F79" s="51">
        <f>ROUND('[1]Pop tot et prov'!$G$18*([1]CIBITOKE!C7/[1]CIBITOKE!$D$22),0)</f>
        <v>39622</v>
      </c>
      <c r="G79" s="52">
        <f t="shared" si="12"/>
        <v>77844</v>
      </c>
      <c r="H79" s="51">
        <f>ROUND('[1]Pop tot et prov'!$G$19*([1]CIBITOKE!B7/[1]CIBITOKE!$D$22),0)</f>
        <v>39014</v>
      </c>
      <c r="I79" s="51">
        <f>ROUND('[1]Pop tot et prov'!$G$19*([1]CIBITOKE!C7/[1]CIBITOKE!$D$22),0)</f>
        <v>40442</v>
      </c>
      <c r="J79" s="52">
        <f t="shared" si="13"/>
        <v>79456</v>
      </c>
      <c r="K79" s="51">
        <f>ROUND('[1]Pop tot et prov'!$G$20*([1]CIBITOKE!B7/[1]CIBITOKE!$D$22),0)</f>
        <v>39757</v>
      </c>
      <c r="L79" s="51">
        <f>ROUND('[1]Pop tot et prov'!$G$20*([1]CIBITOKE!C7/[1]CIBITOKE!$D$22),0)</f>
        <v>41213</v>
      </c>
      <c r="M79" s="52">
        <f t="shared" si="14"/>
        <v>80970</v>
      </c>
    </row>
    <row r="80" spans="1:13">
      <c r="A80" s="56" t="s">
        <v>26</v>
      </c>
      <c r="B80" s="51">
        <f>ROUND('[1]Pop tot et prov'!$G$17*([1]CIBITOKE!B8/[1]CIBITOKE!$D$22),0)</f>
        <v>36675</v>
      </c>
      <c r="C80" s="51">
        <f>ROUND('[1]Pop tot et prov'!$G$17*([1]CIBITOKE!C8/[1]CIBITOKE!$D$22),0)</f>
        <v>38964</v>
      </c>
      <c r="D80" s="52">
        <f t="shared" si="11"/>
        <v>75639</v>
      </c>
      <c r="E80" s="51">
        <f>ROUND('[1]Pop tot et prov'!$G$18*([1]CIBITOKE!B8/[1]CIBITOKE!$D$22),0)</f>
        <v>37494</v>
      </c>
      <c r="F80" s="51">
        <f>ROUND('[1]Pop tot et prov'!$G$18*([1]CIBITOKE!C8/[1]CIBITOKE!$D$22),0)</f>
        <v>39835</v>
      </c>
      <c r="G80" s="52">
        <f t="shared" si="12"/>
        <v>77329</v>
      </c>
      <c r="H80" s="51">
        <f>ROUND('[1]Pop tot et prov'!$G$19*([1]CIBITOKE!B8/[1]CIBITOKE!$D$22),0)</f>
        <v>38271</v>
      </c>
      <c r="I80" s="51">
        <f>ROUND('[1]Pop tot et prov'!$G$19*([1]CIBITOKE!C8/[1]CIBITOKE!$D$22),0)</f>
        <v>40660</v>
      </c>
      <c r="J80" s="52">
        <f t="shared" si="13"/>
        <v>78931</v>
      </c>
      <c r="K80" s="51">
        <f>ROUND('[1]Pop tot et prov'!$G$20*([1]CIBITOKE!B8/[1]CIBITOKE!$D$22),0)</f>
        <v>39000</v>
      </c>
      <c r="L80" s="51">
        <f>ROUND('[1]Pop tot et prov'!$G$20*([1]CIBITOKE!C8/[1]CIBITOKE!$D$22),0)</f>
        <v>41435</v>
      </c>
      <c r="M80" s="52">
        <f t="shared" si="14"/>
        <v>80435</v>
      </c>
    </row>
    <row r="81" spans="1:13">
      <c r="A81" s="56" t="s">
        <v>27</v>
      </c>
      <c r="B81" s="51">
        <f>ROUND('[1]Pop tot et prov'!$G$17*([1]CIBITOKE!B9/[1]CIBITOKE!$D$22),0)</f>
        <v>28029</v>
      </c>
      <c r="C81" s="51">
        <f>ROUND('[1]Pop tot et prov'!$G$17*([1]CIBITOKE!C9/[1]CIBITOKE!$D$22),0)</f>
        <v>32145</v>
      </c>
      <c r="D81" s="52">
        <f t="shared" si="11"/>
        <v>60174</v>
      </c>
      <c r="E81" s="51">
        <f>ROUND('[1]Pop tot et prov'!$G$18*([1]CIBITOKE!B9/[1]CIBITOKE!$D$22),0)</f>
        <v>28656</v>
      </c>
      <c r="F81" s="51">
        <f>ROUND('[1]Pop tot et prov'!$G$18*([1]CIBITOKE!C9/[1]CIBITOKE!$D$22),0)</f>
        <v>32863</v>
      </c>
      <c r="G81" s="52">
        <f t="shared" si="12"/>
        <v>61519</v>
      </c>
      <c r="H81" s="51">
        <f>ROUND('[1]Pop tot et prov'!$G$19*([1]CIBITOKE!B9/[1]CIBITOKE!$D$22),0)</f>
        <v>29249</v>
      </c>
      <c r="I81" s="51">
        <f>ROUND('[1]Pop tot et prov'!$G$19*([1]CIBITOKE!C9/[1]CIBITOKE!$D$22),0)</f>
        <v>33544</v>
      </c>
      <c r="J81" s="52">
        <f t="shared" si="13"/>
        <v>62793</v>
      </c>
      <c r="K81" s="51">
        <f>ROUND('[1]Pop tot et prov'!$G$20*([1]CIBITOKE!B9/[1]CIBITOKE!$D$22),0)</f>
        <v>29807</v>
      </c>
      <c r="L81" s="51">
        <f>ROUND('[1]Pop tot et prov'!$G$20*([1]CIBITOKE!C9/[1]CIBITOKE!$D$22),0)</f>
        <v>34183</v>
      </c>
      <c r="M81" s="52">
        <f t="shared" si="14"/>
        <v>63990</v>
      </c>
    </row>
    <row r="82" spans="1:13">
      <c r="A82" s="56" t="s">
        <v>28</v>
      </c>
      <c r="B82" s="51">
        <f>ROUND('[1]Pop tot et prov'!$G$17*([1]CIBITOKE!B10/[1]CIBITOKE!$D$22),0)</f>
        <v>24122</v>
      </c>
      <c r="C82" s="51">
        <f>ROUND('[1]Pop tot et prov'!$G$17*([1]CIBITOKE!C10/[1]CIBITOKE!$D$22),0)</f>
        <v>24027</v>
      </c>
      <c r="D82" s="52">
        <f t="shared" si="11"/>
        <v>48149</v>
      </c>
      <c r="E82" s="51">
        <f>ROUND('[1]Pop tot et prov'!$G$18*([1]CIBITOKE!B10/[1]CIBITOKE!$D$22),0)</f>
        <v>24661</v>
      </c>
      <c r="F82" s="51">
        <f>ROUND('[1]Pop tot et prov'!$G$18*([1]CIBITOKE!C10/[1]CIBITOKE!$D$22),0)</f>
        <v>24564</v>
      </c>
      <c r="G82" s="52">
        <f t="shared" si="12"/>
        <v>49225</v>
      </c>
      <c r="H82" s="51">
        <f>ROUND('[1]Pop tot et prov'!$G$19*([1]CIBITOKE!B10/[1]CIBITOKE!$D$22),0)</f>
        <v>25172</v>
      </c>
      <c r="I82" s="51">
        <f>ROUND('[1]Pop tot et prov'!$G$19*([1]CIBITOKE!C10/[1]CIBITOKE!$D$22),0)</f>
        <v>25073</v>
      </c>
      <c r="J82" s="52">
        <f t="shared" si="13"/>
        <v>50245</v>
      </c>
      <c r="K82" s="51">
        <f>ROUND('[1]Pop tot et prov'!$G$20*([1]CIBITOKE!B10/[1]CIBITOKE!$D$22),0)</f>
        <v>25651</v>
      </c>
      <c r="L82" s="51">
        <f>ROUND('[1]Pop tot et prov'!$G$20*([1]CIBITOKE!C10/[1]CIBITOKE!$D$22),0)</f>
        <v>25550</v>
      </c>
      <c r="M82" s="52">
        <f t="shared" si="14"/>
        <v>51201</v>
      </c>
    </row>
    <row r="83" spans="1:13">
      <c r="A83" s="56" t="s">
        <v>29</v>
      </c>
      <c r="B83" s="51">
        <f>ROUND('[1]Pop tot et prov'!$G$17*([1]CIBITOKE!B11/[1]CIBITOKE!$D$22),0)</f>
        <v>16944</v>
      </c>
      <c r="C83" s="51">
        <f>ROUND('[1]Pop tot et prov'!$G$17*([1]CIBITOKE!C11/[1]CIBITOKE!$D$22),0)</f>
        <v>16298</v>
      </c>
      <c r="D83" s="52">
        <f t="shared" si="11"/>
        <v>33242</v>
      </c>
      <c r="E83" s="51">
        <f>ROUND('[1]Pop tot et prov'!$G$18*([1]CIBITOKE!B11/[1]CIBITOKE!$D$22),0)</f>
        <v>17323</v>
      </c>
      <c r="F83" s="51">
        <f>ROUND('[1]Pop tot et prov'!$G$18*([1]CIBITOKE!C11/[1]CIBITOKE!$D$22),0)</f>
        <v>16662</v>
      </c>
      <c r="G83" s="52">
        <f t="shared" si="12"/>
        <v>33985</v>
      </c>
      <c r="H83" s="51">
        <f>ROUND('[1]Pop tot et prov'!$G$19*([1]CIBITOKE!B11/[1]CIBITOKE!$D$22),0)</f>
        <v>17682</v>
      </c>
      <c r="I83" s="51">
        <f>ROUND('[1]Pop tot et prov'!$G$19*([1]CIBITOKE!C11/[1]CIBITOKE!$D$22),0)</f>
        <v>17007</v>
      </c>
      <c r="J83" s="52">
        <f t="shared" si="13"/>
        <v>34689</v>
      </c>
      <c r="K83" s="51">
        <f>ROUND('[1]Pop tot et prov'!$G$20*([1]CIBITOKE!B11/[1]CIBITOKE!$D$22),0)</f>
        <v>18018</v>
      </c>
      <c r="L83" s="51">
        <f>ROUND('[1]Pop tot et prov'!$G$20*([1]CIBITOKE!C11/[1]CIBITOKE!$D$22),0)</f>
        <v>17331</v>
      </c>
      <c r="M83" s="52">
        <f t="shared" si="14"/>
        <v>35349</v>
      </c>
    </row>
    <row r="84" spans="1:13">
      <c r="A84" s="56" t="s">
        <v>30</v>
      </c>
      <c r="B84" s="51">
        <f>ROUND('[1]Pop tot et prov'!$G$17*([1]CIBITOKE!B12/[1]CIBITOKE!$D$22),0)</f>
        <v>15155</v>
      </c>
      <c r="C84" s="51">
        <f>ROUND('[1]Pop tot et prov'!$G$17*([1]CIBITOKE!C12/[1]CIBITOKE!$D$22),0)</f>
        <v>14972</v>
      </c>
      <c r="D84" s="52">
        <f t="shared" si="11"/>
        <v>30127</v>
      </c>
      <c r="E84" s="51">
        <f>ROUND('[1]Pop tot et prov'!$G$18*([1]CIBITOKE!B12/[1]CIBITOKE!$D$22),0)</f>
        <v>15493</v>
      </c>
      <c r="F84" s="51">
        <f>ROUND('[1]Pop tot et prov'!$G$18*([1]CIBITOKE!C12/[1]CIBITOKE!$D$22),0)</f>
        <v>15307</v>
      </c>
      <c r="G84" s="52">
        <f t="shared" si="12"/>
        <v>30800</v>
      </c>
      <c r="H84" s="51">
        <f>ROUND('[1]Pop tot et prov'!$G$19*([1]CIBITOKE!B12/[1]CIBITOKE!$D$22),0)</f>
        <v>15814</v>
      </c>
      <c r="I84" s="51">
        <f>ROUND('[1]Pop tot et prov'!$G$19*([1]CIBITOKE!C12/[1]CIBITOKE!$D$22),0)</f>
        <v>15624</v>
      </c>
      <c r="J84" s="52">
        <f t="shared" si="13"/>
        <v>31438</v>
      </c>
      <c r="K84" s="51">
        <f>ROUND('[1]Pop tot et prov'!$G$20*([1]CIBITOKE!B12/[1]CIBITOKE!$D$22),0)</f>
        <v>16115</v>
      </c>
      <c r="L84" s="51">
        <f>ROUND('[1]Pop tot et prov'!$G$20*([1]CIBITOKE!C12/[1]CIBITOKE!$D$22),0)</f>
        <v>15921</v>
      </c>
      <c r="M84" s="52">
        <f t="shared" si="14"/>
        <v>32036</v>
      </c>
    </row>
    <row r="85" spans="1:13">
      <c r="A85" s="56" t="s">
        <v>31</v>
      </c>
      <c r="B85" s="51">
        <f>ROUND('[1]Pop tot et prov'!$G$17*([1]CIBITOKE!B13/[1]CIBITOKE!$D$22),0)</f>
        <v>12375</v>
      </c>
      <c r="C85" s="51">
        <f>ROUND('[1]Pop tot et prov'!$G$17*([1]CIBITOKE!C13/[1]CIBITOKE!$D$22),0)</f>
        <v>11569</v>
      </c>
      <c r="D85" s="52">
        <f t="shared" si="11"/>
        <v>23944</v>
      </c>
      <c r="E85" s="51">
        <f>ROUND('[1]Pop tot et prov'!$G$18*([1]CIBITOKE!B13/[1]CIBITOKE!$D$22),0)</f>
        <v>12651</v>
      </c>
      <c r="F85" s="51">
        <f>ROUND('[1]Pop tot et prov'!$G$18*([1]CIBITOKE!C13/[1]CIBITOKE!$D$22),0)</f>
        <v>11827</v>
      </c>
      <c r="G85" s="52">
        <f t="shared" si="12"/>
        <v>24478</v>
      </c>
      <c r="H85" s="51">
        <f>ROUND('[1]Pop tot et prov'!$G$19*([1]CIBITOKE!B13/[1]CIBITOKE!$D$22),0)</f>
        <v>12913</v>
      </c>
      <c r="I85" s="51">
        <f>ROUND('[1]Pop tot et prov'!$G$19*([1]CIBITOKE!C13/[1]CIBITOKE!$D$22),0)</f>
        <v>12072</v>
      </c>
      <c r="J85" s="52">
        <f t="shared" si="13"/>
        <v>24985</v>
      </c>
      <c r="K85" s="51">
        <f>ROUND('[1]Pop tot et prov'!$G$20*([1]CIBITOKE!B13/[1]CIBITOKE!$D$22),0)</f>
        <v>13160</v>
      </c>
      <c r="L85" s="51">
        <f>ROUND('[1]Pop tot et prov'!$G$20*([1]CIBITOKE!C13/[1]CIBITOKE!$D$22),0)</f>
        <v>12302</v>
      </c>
      <c r="M85" s="52">
        <f t="shared" si="14"/>
        <v>25462</v>
      </c>
    </row>
    <row r="86" spans="1:13">
      <c r="A86" s="56" t="s">
        <v>32</v>
      </c>
      <c r="B86" s="51">
        <f>ROUND('[1]Pop tot et prov'!$G$17*([1]CIBITOKE!B14/[1]CIBITOKE!$D$22),0)</f>
        <v>11454</v>
      </c>
      <c r="C86" s="51">
        <f>ROUND('[1]Pop tot et prov'!$G$17*([1]CIBITOKE!C14/[1]CIBITOKE!$D$22),0)</f>
        <v>9853</v>
      </c>
      <c r="D86" s="52">
        <f t="shared" si="11"/>
        <v>21307</v>
      </c>
      <c r="E86" s="51">
        <f>ROUND('[1]Pop tot et prov'!$G$18*([1]CIBITOKE!B14/[1]CIBITOKE!$D$22),0)</f>
        <v>11710</v>
      </c>
      <c r="F86" s="51">
        <f>ROUND('[1]Pop tot et prov'!$G$18*([1]CIBITOKE!C14/[1]CIBITOKE!$D$22),0)</f>
        <v>10073</v>
      </c>
      <c r="G86" s="52">
        <f t="shared" si="12"/>
        <v>21783</v>
      </c>
      <c r="H86" s="51">
        <f>ROUND('[1]Pop tot et prov'!$G$19*([1]CIBITOKE!B14/[1]CIBITOKE!$D$22),0)</f>
        <v>11953</v>
      </c>
      <c r="I86" s="51">
        <f>ROUND('[1]Pop tot et prov'!$G$19*([1]CIBITOKE!C14/[1]CIBITOKE!$D$22),0)</f>
        <v>10282</v>
      </c>
      <c r="J86" s="52">
        <f t="shared" si="13"/>
        <v>22235</v>
      </c>
      <c r="K86" s="51">
        <f>ROUND('[1]Pop tot et prov'!$G$20*([1]CIBITOKE!B14/[1]CIBITOKE!$D$22),0)</f>
        <v>12181</v>
      </c>
      <c r="L86" s="51">
        <f>ROUND('[1]Pop tot et prov'!$G$20*([1]CIBITOKE!C14/[1]CIBITOKE!$D$22),0)</f>
        <v>10478</v>
      </c>
      <c r="M86" s="52">
        <f t="shared" si="14"/>
        <v>22659</v>
      </c>
    </row>
    <row r="87" spans="1:13">
      <c r="A87" s="56" t="s">
        <v>33</v>
      </c>
      <c r="B87" s="51">
        <f>ROUND('[1]Pop tot et prov'!$G$17*([1]CIBITOKE!B15/[1]CIBITOKE!$D$22),0)</f>
        <v>8913</v>
      </c>
      <c r="C87" s="51">
        <f>ROUND('[1]Pop tot et prov'!$G$17*([1]CIBITOKE!C15/[1]CIBITOKE!$D$22),0)</f>
        <v>7712</v>
      </c>
      <c r="D87" s="52">
        <f t="shared" si="11"/>
        <v>16625</v>
      </c>
      <c r="E87" s="51">
        <f>ROUND('[1]Pop tot et prov'!$G$18*([1]CIBITOKE!B15/[1]CIBITOKE!$D$22),0)</f>
        <v>9112</v>
      </c>
      <c r="F87" s="51">
        <f>ROUND('[1]Pop tot et prov'!$G$18*([1]CIBITOKE!C15/[1]CIBITOKE!$D$22),0)</f>
        <v>7885</v>
      </c>
      <c r="G87" s="52">
        <f t="shared" si="12"/>
        <v>16997</v>
      </c>
      <c r="H87" s="51">
        <f>ROUND('[1]Pop tot et prov'!$G$19*([1]CIBITOKE!B15/[1]CIBITOKE!$D$22),0)</f>
        <v>9301</v>
      </c>
      <c r="I87" s="51">
        <f>ROUND('[1]Pop tot et prov'!$G$19*([1]CIBITOKE!C15/[1]CIBITOKE!$D$22),0)</f>
        <v>8048</v>
      </c>
      <c r="J87" s="52">
        <f t="shared" si="13"/>
        <v>17349</v>
      </c>
      <c r="K87" s="51">
        <f>ROUND('[1]Pop tot et prov'!$G$20*([1]CIBITOKE!B15/[1]CIBITOKE!$D$22),0)</f>
        <v>9478</v>
      </c>
      <c r="L87" s="51">
        <f>ROUND('[1]Pop tot et prov'!$G$20*([1]CIBITOKE!C15/[1]CIBITOKE!$D$22),0)</f>
        <v>8201</v>
      </c>
      <c r="M87" s="52">
        <f t="shared" si="14"/>
        <v>17679</v>
      </c>
    </row>
    <row r="88" spans="1:13">
      <c r="A88" s="56" t="s">
        <v>34</v>
      </c>
      <c r="B88" s="51">
        <f>ROUND('[1]Pop tot et prov'!$G$17*([1]CIBITOKE!B16/[1]CIBITOKE!$D$22),0)</f>
        <v>5683</v>
      </c>
      <c r="C88" s="51">
        <f>ROUND('[1]Pop tot et prov'!$G$17*([1]CIBITOKE!C16/[1]CIBITOKE!$D$22),0)</f>
        <v>4399</v>
      </c>
      <c r="D88" s="52">
        <f t="shared" si="11"/>
        <v>10082</v>
      </c>
      <c r="E88" s="51">
        <f>ROUND('[1]Pop tot et prov'!$G$18*([1]CIBITOKE!B16/[1]CIBITOKE!$D$22),0)</f>
        <v>5810</v>
      </c>
      <c r="F88" s="51">
        <f>ROUND('[1]Pop tot et prov'!$G$18*([1]CIBITOKE!C16/[1]CIBITOKE!$D$22),0)</f>
        <v>4498</v>
      </c>
      <c r="G88" s="52">
        <f t="shared" si="12"/>
        <v>10308</v>
      </c>
      <c r="H88" s="51">
        <f>ROUND('[1]Pop tot et prov'!$G$19*([1]CIBITOKE!B16/[1]CIBITOKE!$D$22),0)</f>
        <v>5931</v>
      </c>
      <c r="I88" s="51">
        <f>ROUND('[1]Pop tot et prov'!$G$19*([1]CIBITOKE!C16/[1]CIBITOKE!$D$22),0)</f>
        <v>4591</v>
      </c>
      <c r="J88" s="52">
        <f t="shared" si="13"/>
        <v>10522</v>
      </c>
      <c r="K88" s="51">
        <f>ROUND('[1]Pop tot et prov'!$G$20*([1]CIBITOKE!B16/[1]CIBITOKE!$D$22),0)</f>
        <v>6044</v>
      </c>
      <c r="L88" s="51">
        <f>ROUND('[1]Pop tot et prov'!$G$20*([1]CIBITOKE!C16/[1]CIBITOKE!$D$22),0)</f>
        <v>4678</v>
      </c>
      <c r="M88" s="52">
        <f t="shared" si="14"/>
        <v>10722</v>
      </c>
    </row>
    <row r="89" spans="1:13">
      <c r="A89" s="56" t="s">
        <v>35</v>
      </c>
      <c r="B89" s="51">
        <f>ROUND('[1]Pop tot et prov'!$G$17*([1]CIBITOKE!B17/[1]CIBITOKE!$D$22),0)</f>
        <v>3827</v>
      </c>
      <c r="C89" s="51">
        <f>ROUND('[1]Pop tot et prov'!$G$17*([1]CIBITOKE!C17/[1]CIBITOKE!$D$22),0)</f>
        <v>3551</v>
      </c>
      <c r="D89" s="52">
        <f t="shared" si="11"/>
        <v>7378</v>
      </c>
      <c r="E89" s="51">
        <f>ROUND('[1]Pop tot et prov'!$G$18*([1]CIBITOKE!B17/[1]CIBITOKE!$D$22),0)</f>
        <v>3912</v>
      </c>
      <c r="F89" s="51">
        <f>ROUND('[1]Pop tot et prov'!$G$18*([1]CIBITOKE!C17/[1]CIBITOKE!$D$22),0)</f>
        <v>3631</v>
      </c>
      <c r="G89" s="52">
        <f t="shared" si="12"/>
        <v>7543</v>
      </c>
      <c r="H89" s="51">
        <f>ROUND('[1]Pop tot et prov'!$G$19*([1]CIBITOKE!B17/[1]CIBITOKE!$D$22),0)</f>
        <v>3994</v>
      </c>
      <c r="I89" s="51">
        <f>ROUND('[1]Pop tot et prov'!$G$19*([1]CIBITOKE!C17/[1]CIBITOKE!$D$22),0)</f>
        <v>3706</v>
      </c>
      <c r="J89" s="52">
        <f t="shared" si="13"/>
        <v>7700</v>
      </c>
      <c r="K89" s="51">
        <f>ROUND('[1]Pop tot et prov'!$G$20*([1]CIBITOKE!B17/[1]CIBITOKE!$D$22),0)</f>
        <v>4070</v>
      </c>
      <c r="L89" s="51">
        <f>ROUND('[1]Pop tot et prov'!$G$20*([1]CIBITOKE!C17/[1]CIBITOKE!$D$22),0)</f>
        <v>3776</v>
      </c>
      <c r="M89" s="52">
        <f t="shared" si="14"/>
        <v>7846</v>
      </c>
    </row>
    <row r="90" spans="1:13">
      <c r="A90" s="56" t="s">
        <v>36</v>
      </c>
      <c r="B90" s="51">
        <f>ROUND('[1]Pop tot et prov'!$G$17*([1]CIBITOKE!B18/[1]CIBITOKE!$D$22),0)</f>
        <v>2388</v>
      </c>
      <c r="C90" s="51">
        <f>ROUND('[1]Pop tot et prov'!$G$17*([1]CIBITOKE!C18/[1]CIBITOKE!$D$22),0)</f>
        <v>1968</v>
      </c>
      <c r="D90" s="52">
        <f t="shared" si="11"/>
        <v>4356</v>
      </c>
      <c r="E90" s="51">
        <f>ROUND('[1]Pop tot et prov'!$G$18*([1]CIBITOKE!B18/[1]CIBITOKE!$D$22),0)</f>
        <v>2442</v>
      </c>
      <c r="F90" s="51">
        <f>ROUND('[1]Pop tot et prov'!$G$18*([1]CIBITOKE!C18/[1]CIBITOKE!$D$22),0)</f>
        <v>2012</v>
      </c>
      <c r="G90" s="52">
        <f t="shared" si="12"/>
        <v>4454</v>
      </c>
      <c r="H90" s="51">
        <f>ROUND('[1]Pop tot et prov'!$G$19*([1]CIBITOKE!B18/[1]CIBITOKE!$D$22),0)</f>
        <v>2492</v>
      </c>
      <c r="I90" s="51">
        <f>ROUND('[1]Pop tot et prov'!$G$19*([1]CIBITOKE!C18/[1]CIBITOKE!$D$22),0)</f>
        <v>2053</v>
      </c>
      <c r="J90" s="52">
        <f t="shared" si="13"/>
        <v>4545</v>
      </c>
      <c r="K90" s="51">
        <f>ROUND('[1]Pop tot et prov'!$G$20*([1]CIBITOKE!B18/[1]CIBITOKE!$D$22),0)</f>
        <v>2540</v>
      </c>
      <c r="L90" s="51">
        <f>ROUND('[1]Pop tot et prov'!$G$20*([1]CIBITOKE!C18/[1]CIBITOKE!$D$22),0)</f>
        <v>2093</v>
      </c>
      <c r="M90" s="52">
        <f t="shared" si="14"/>
        <v>4633</v>
      </c>
    </row>
    <row r="91" spans="1:13">
      <c r="A91" s="56" t="s">
        <v>37</v>
      </c>
      <c r="B91" s="51">
        <f>ROUND('[1]Pop tot et prov'!$G$17*([1]CIBITOKE!B19/[1]CIBITOKE!$D$22),0)</f>
        <v>1518</v>
      </c>
      <c r="C91" s="51">
        <f>ROUND('[1]Pop tot et prov'!$G$17*([1]CIBITOKE!C19/[1]CIBITOKE!$D$22),0)</f>
        <v>1822</v>
      </c>
      <c r="D91" s="52">
        <f t="shared" si="11"/>
        <v>3340</v>
      </c>
      <c r="E91" s="51">
        <f>ROUND('[1]Pop tot et prov'!$G$18*([1]CIBITOKE!B19/[1]CIBITOKE!$D$22),0)</f>
        <v>1552</v>
      </c>
      <c r="F91" s="51">
        <f>ROUND('[1]Pop tot et prov'!$G$18*([1]CIBITOKE!C19/[1]CIBITOKE!$D$22),0)</f>
        <v>1862</v>
      </c>
      <c r="G91" s="52">
        <f t="shared" si="12"/>
        <v>3414</v>
      </c>
      <c r="H91" s="51">
        <f>ROUND('[1]Pop tot et prov'!$G$19*([1]CIBITOKE!B19/[1]CIBITOKE!$D$22),0)</f>
        <v>1584</v>
      </c>
      <c r="I91" s="51">
        <f>ROUND('[1]Pop tot et prov'!$G$19*([1]CIBITOKE!C19/[1]CIBITOKE!$D$22),0)</f>
        <v>1901</v>
      </c>
      <c r="J91" s="52">
        <f t="shared" si="13"/>
        <v>3485</v>
      </c>
      <c r="K91" s="51">
        <f>ROUND('[1]Pop tot et prov'!$G$20*([1]CIBITOKE!B19/[1]CIBITOKE!$D$22),0)</f>
        <v>1614</v>
      </c>
      <c r="L91" s="51">
        <f>ROUND('[1]Pop tot et prov'!$G$20*([1]CIBITOKE!C19/[1]CIBITOKE!$D$22),0)</f>
        <v>1937</v>
      </c>
      <c r="M91" s="52">
        <f t="shared" si="14"/>
        <v>3551</v>
      </c>
    </row>
    <row r="92" spans="1:13">
      <c r="A92" s="56" t="s">
        <v>38</v>
      </c>
      <c r="B92" s="51">
        <f>ROUND('[1]Pop tot et prov'!$G$17*([1]CIBITOKE!B20/[1]CIBITOKE!$D$22),0)</f>
        <v>1046</v>
      </c>
      <c r="C92" s="51">
        <f>ROUND('[1]Pop tot et prov'!$G$17*([1]CIBITOKE!C20/[1]CIBITOKE!$D$22),0)</f>
        <v>923</v>
      </c>
      <c r="D92" s="52">
        <f t="shared" si="11"/>
        <v>1969</v>
      </c>
      <c r="E92" s="51">
        <f>ROUND('[1]Pop tot et prov'!$G$18*([1]CIBITOKE!B20/[1]CIBITOKE!$D$22),0)</f>
        <v>1069</v>
      </c>
      <c r="F92" s="51">
        <f>ROUND('[1]Pop tot et prov'!$G$18*([1]CIBITOKE!C20/[1]CIBITOKE!$D$22),0)</f>
        <v>944</v>
      </c>
      <c r="G92" s="52">
        <f t="shared" si="12"/>
        <v>2013</v>
      </c>
      <c r="H92" s="51">
        <f>ROUND('[1]Pop tot et prov'!$G$19*([1]CIBITOKE!B20/[1]CIBITOKE!$D$22),0)</f>
        <v>1091</v>
      </c>
      <c r="I92" s="51">
        <f>ROUND('[1]Pop tot et prov'!$G$19*([1]CIBITOKE!C20/[1]CIBITOKE!$D$22),0)</f>
        <v>963</v>
      </c>
      <c r="J92" s="52">
        <f t="shared" si="13"/>
        <v>2054</v>
      </c>
      <c r="K92" s="51">
        <f>ROUND('[1]Pop tot et prov'!$G$20*([1]CIBITOKE!B20/[1]CIBITOKE!$D$22),0)</f>
        <v>1112</v>
      </c>
      <c r="L92" s="51">
        <f>ROUND('[1]Pop tot et prov'!$G$20*([1]CIBITOKE!C20/[1]CIBITOKE!$D$22),0)</f>
        <v>982</v>
      </c>
      <c r="M92" s="52">
        <f t="shared" si="14"/>
        <v>2094</v>
      </c>
    </row>
    <row r="93" spans="1:13">
      <c r="A93" s="56" t="s">
        <v>39</v>
      </c>
      <c r="B93" s="51">
        <f>ROUND('[1]Pop tot et prov'!$G$17*([1]CIBITOKE!B21/[1]CIBITOKE!$D$22),0)</f>
        <v>1156</v>
      </c>
      <c r="C93" s="51">
        <f>ROUND('[1]Pop tot et prov'!$G$17*([1]CIBITOKE!C21/[1]CIBITOKE!$D$22),0)</f>
        <v>1363</v>
      </c>
      <c r="D93" s="52">
        <f t="shared" si="11"/>
        <v>2519</v>
      </c>
      <c r="E93" s="51">
        <f>ROUND('[1]Pop tot et prov'!$G$18*([1]CIBITOKE!B21/[1]CIBITOKE!$D$22),0)</f>
        <v>1182</v>
      </c>
      <c r="F93" s="51">
        <f>ROUND('[1]Pop tot et prov'!$G$18*([1]CIBITOKE!C21/[1]CIBITOKE!$D$22),0)</f>
        <v>1394</v>
      </c>
      <c r="G93" s="52">
        <f t="shared" si="12"/>
        <v>2576</v>
      </c>
      <c r="H93" s="51">
        <f>ROUND('[1]Pop tot et prov'!$G$19*([1]CIBITOKE!B21/[1]CIBITOKE!$D$22),0)</f>
        <v>1206</v>
      </c>
      <c r="I93" s="51">
        <f>ROUND('[1]Pop tot et prov'!$G$19*([1]CIBITOKE!C21/[1]CIBITOKE!$D$22),0)</f>
        <v>1423</v>
      </c>
      <c r="J93" s="52">
        <f t="shared" si="13"/>
        <v>2629</v>
      </c>
      <c r="K93" s="51">
        <f>ROUND('[1]Pop tot et prov'!$G$20*([1]CIBITOKE!B21/[1]CIBITOKE!$D$22),0)</f>
        <v>1229</v>
      </c>
      <c r="L93" s="51">
        <f>ROUND('[1]Pop tot et prov'!$G$20*([1]CIBITOKE!C21/[1]CIBITOKE!$D$22),0)</f>
        <v>1450</v>
      </c>
      <c r="M93" s="52">
        <f t="shared" si="14"/>
        <v>2679</v>
      </c>
    </row>
    <row r="94" spans="1:13">
      <c r="A94" s="49" t="s">
        <v>20</v>
      </c>
      <c r="B94" s="51">
        <f>SUM(B77:B93)</f>
        <v>318714</v>
      </c>
      <c r="C94" s="55">
        <f>SUM(C77:C93)</f>
        <v>322496</v>
      </c>
      <c r="D94" s="52">
        <f t="shared" si="11"/>
        <v>641210</v>
      </c>
      <c r="E94" s="51">
        <f>SUM(E77:E93)</f>
        <v>325835</v>
      </c>
      <c r="F94" s="55">
        <f>SUM(F77:F93)</f>
        <v>329705</v>
      </c>
      <c r="G94" s="52">
        <f t="shared" si="12"/>
        <v>655540</v>
      </c>
      <c r="H94" s="51">
        <f>SUM(H77:H93)</f>
        <v>332586</v>
      </c>
      <c r="I94" s="55">
        <f>SUM(I77:I93)</f>
        <v>336533</v>
      </c>
      <c r="J94" s="52">
        <f t="shared" si="13"/>
        <v>669119</v>
      </c>
      <c r="K94" s="51">
        <f>SUM(K77:K93)</f>
        <v>338923</v>
      </c>
      <c r="L94" s="55">
        <f>SUM(L77:L93)</f>
        <v>342944</v>
      </c>
      <c r="M94" s="52">
        <f t="shared" si="14"/>
        <v>681867</v>
      </c>
    </row>
    <row r="95" spans="1:13">
      <c r="A95" s="24"/>
      <c r="B95" s="8"/>
      <c r="C95" s="8"/>
      <c r="D95" s="8"/>
      <c r="E95" s="8"/>
      <c r="F95" s="8"/>
      <c r="G95" s="8"/>
      <c r="H95" s="8"/>
      <c r="I95" s="8"/>
      <c r="J95" s="8"/>
    </row>
    <row r="96" spans="1:13">
      <c r="A96" s="24"/>
      <c r="B96" s="8"/>
      <c r="C96" s="8"/>
      <c r="D96" s="8"/>
      <c r="E96" s="8"/>
      <c r="F96" s="8"/>
      <c r="G96" s="8"/>
      <c r="H96" s="8"/>
      <c r="I96" s="8"/>
      <c r="J96" s="8"/>
    </row>
    <row r="97" spans="1:13">
      <c r="A97" s="24"/>
      <c r="B97" s="8"/>
      <c r="C97" s="8"/>
      <c r="D97" s="8"/>
      <c r="E97" s="8"/>
      <c r="F97" s="8"/>
      <c r="G97" s="8"/>
      <c r="H97" s="8"/>
      <c r="I97" s="8"/>
      <c r="J97" s="8"/>
    </row>
    <row r="98" spans="1:13">
      <c r="A98" s="24"/>
      <c r="B98" s="8"/>
      <c r="C98" s="8"/>
      <c r="D98" s="8"/>
      <c r="E98" s="8"/>
      <c r="F98" s="8"/>
      <c r="G98" s="8"/>
      <c r="H98" s="8"/>
      <c r="I98" s="8"/>
      <c r="J98" s="8"/>
    </row>
    <row r="99" spans="1:13">
      <c r="A99" s="24"/>
      <c r="B99" s="8"/>
      <c r="C99" s="8"/>
      <c r="D99" s="8"/>
      <c r="E99" s="8"/>
      <c r="F99" s="8"/>
      <c r="G99" s="8"/>
      <c r="H99" s="8"/>
      <c r="I99" s="8"/>
      <c r="J99" s="8"/>
    </row>
    <row r="100" spans="1:13">
      <c r="A100" s="24"/>
      <c r="B100" s="8"/>
      <c r="C100" s="8"/>
      <c r="D100" s="8"/>
      <c r="E100" s="8"/>
      <c r="F100" s="8"/>
      <c r="G100" s="8"/>
      <c r="H100" s="8"/>
      <c r="I100" s="8"/>
      <c r="J100" s="8"/>
    </row>
    <row r="101" spans="1:13">
      <c r="A101" s="24"/>
      <c r="B101" s="8"/>
      <c r="C101" s="8"/>
      <c r="D101" s="8"/>
      <c r="E101" s="8"/>
      <c r="F101" s="8"/>
      <c r="G101" s="8"/>
      <c r="H101" s="8"/>
      <c r="I101" s="8"/>
      <c r="J101" s="8"/>
    </row>
    <row r="102" spans="1:13">
      <c r="A102" s="24"/>
      <c r="B102" s="8"/>
      <c r="C102" s="8"/>
      <c r="D102" s="8"/>
      <c r="E102" s="8"/>
      <c r="F102" s="8"/>
      <c r="G102" s="8"/>
      <c r="H102" s="8"/>
      <c r="I102" s="8"/>
      <c r="J102" s="8"/>
    </row>
    <row r="103" spans="1:13">
      <c r="A103" s="7" t="s">
        <v>86</v>
      </c>
      <c r="B103" s="44"/>
      <c r="C103" s="7"/>
      <c r="D103" s="7"/>
      <c r="E103" s="7"/>
      <c r="F103" s="7"/>
      <c r="G103" s="7"/>
      <c r="H103" s="7"/>
      <c r="I103" s="7"/>
      <c r="J103" s="7"/>
    </row>
    <row r="104" spans="1:13">
      <c r="A104" s="24"/>
      <c r="B104" s="8"/>
      <c r="C104" s="8"/>
      <c r="D104" s="8"/>
      <c r="E104" s="8"/>
      <c r="F104" s="8"/>
      <c r="G104" s="8"/>
      <c r="H104" s="8"/>
      <c r="I104" s="8"/>
      <c r="J104" s="8"/>
    </row>
    <row r="105" spans="1:13">
      <c r="A105" s="118" t="s">
        <v>21</v>
      </c>
      <c r="B105" s="108">
        <v>2024</v>
      </c>
      <c r="C105" s="108"/>
      <c r="D105" s="108"/>
      <c r="E105" s="108">
        <v>2025</v>
      </c>
      <c r="F105" s="108"/>
      <c r="G105" s="108"/>
      <c r="H105" s="108">
        <v>2026</v>
      </c>
      <c r="I105" s="108"/>
      <c r="J105" s="108"/>
      <c r="K105" s="108">
        <v>2027</v>
      </c>
      <c r="L105" s="108"/>
      <c r="M105" s="108"/>
    </row>
    <row r="106" spans="1:13">
      <c r="A106" s="118"/>
      <c r="B106" s="87" t="s">
        <v>57</v>
      </c>
      <c r="C106" s="87" t="s">
        <v>58</v>
      </c>
      <c r="D106" s="87" t="s">
        <v>59</v>
      </c>
      <c r="E106" s="87" t="s">
        <v>57</v>
      </c>
      <c r="F106" s="87" t="s">
        <v>58</v>
      </c>
      <c r="G106" s="87" t="s">
        <v>59</v>
      </c>
      <c r="H106" s="87" t="s">
        <v>57</v>
      </c>
      <c r="I106" s="87" t="s">
        <v>58</v>
      </c>
      <c r="J106" s="87" t="s">
        <v>59</v>
      </c>
      <c r="K106" s="87" t="s">
        <v>57</v>
      </c>
      <c r="L106" s="87" t="s">
        <v>58</v>
      </c>
      <c r="M106" s="87" t="s">
        <v>59</v>
      </c>
    </row>
    <row r="107" spans="1:13">
      <c r="A107" s="56" t="s">
        <v>23</v>
      </c>
      <c r="B107" s="51">
        <f>ROUND('[1]Pop tot et prov'!$G$21*([1]CIBITOKE!B5/[1]CIBITOKE!$D$22),0)</f>
        <v>69075</v>
      </c>
      <c r="C107" s="51">
        <f>ROUND('[1]Pop tot et prov'!$G$21*([1]CIBITOKE!C5/[1]CIBITOKE!$D$22),0)</f>
        <v>70220</v>
      </c>
      <c r="D107" s="52">
        <f t="shared" ref="D107:D124" si="15">SUM(B107:C107)</f>
        <v>139295</v>
      </c>
      <c r="E107" s="51">
        <f>ROUND('[1]Pop tot et prov'!$G$22*([1]CIBITOKE!B5/[1]CIBITOKE!$D$22),0)</f>
        <v>70166</v>
      </c>
      <c r="F107" s="51">
        <f>ROUND('[1]Pop tot et prov'!$G$22*([1]CIBITOKE!C5/[1]CIBITOKE!$D$22),0)</f>
        <v>71330</v>
      </c>
      <c r="G107" s="52">
        <f t="shared" ref="G107:G124" si="16">SUM(E107:F107)</f>
        <v>141496</v>
      </c>
      <c r="H107" s="51">
        <f>ROUND('[1]Pop tot et prov'!$G$23*([1]CIBITOKE!B5/[1]CIBITOKE!$D$22),0)</f>
        <v>71296</v>
      </c>
      <c r="I107" s="51">
        <f>ROUND('[1]Pop tot et prov'!$G$23*([1]CIBITOKE!C5/[1]CIBITOKE!$D$22),0)</f>
        <v>72478</v>
      </c>
      <c r="J107" s="52">
        <f t="shared" ref="J107:J124" si="17">SUM(H107:I107)</f>
        <v>143774</v>
      </c>
      <c r="K107" s="51">
        <f>ROUND('[1]Pop tot et prov'!$G$24*([1]CIBITOKE!B5/[1]CIBITOKE!$D$22),0)</f>
        <v>72458</v>
      </c>
      <c r="L107" s="51">
        <f>ROUND('[1]Pop tot et prov'!$G$24*([1]CIBITOKE!C5/[1]CIBITOKE!$D$22),0)</f>
        <v>73660</v>
      </c>
      <c r="M107" s="52">
        <f t="shared" ref="M107:M124" si="18">SUM(K107:L107)</f>
        <v>146118</v>
      </c>
    </row>
    <row r="108" spans="1:13">
      <c r="A108" s="56" t="s">
        <v>24</v>
      </c>
      <c r="B108" s="51">
        <f>ROUND('[1]Pop tot et prov'!$G$21*([1]CIBITOKE!B6/[1]CIBITOKE!$D$22),0)</f>
        <v>52148</v>
      </c>
      <c r="C108" s="51">
        <f>ROUND('[1]Pop tot et prov'!$G$21*([1]CIBITOKE!C6/[1]CIBITOKE!$D$22),0)</f>
        <v>53310</v>
      </c>
      <c r="D108" s="52">
        <f t="shared" si="15"/>
        <v>105458</v>
      </c>
      <c r="E108" s="51">
        <f>ROUND('[1]Pop tot et prov'!$G$22*([1]CIBITOKE!B6/[1]CIBITOKE!$D$22),0)</f>
        <v>52972</v>
      </c>
      <c r="F108" s="51">
        <f>ROUND('[1]Pop tot et prov'!$G$22*([1]CIBITOKE!C6/[1]CIBITOKE!$D$22),0)</f>
        <v>54152</v>
      </c>
      <c r="G108" s="52">
        <f t="shared" si="16"/>
        <v>107124</v>
      </c>
      <c r="H108" s="51">
        <f>ROUND('[1]Pop tot et prov'!$G$23*([1]CIBITOKE!B6/[1]CIBITOKE!$D$22),0)</f>
        <v>53825</v>
      </c>
      <c r="I108" s="51">
        <f>ROUND('[1]Pop tot et prov'!$G$23*([1]CIBITOKE!C6/[1]CIBITOKE!$D$22),0)</f>
        <v>55024</v>
      </c>
      <c r="J108" s="52">
        <f t="shared" si="17"/>
        <v>108849</v>
      </c>
      <c r="K108" s="51">
        <f>ROUND('[1]Pop tot et prov'!$G$24*([1]CIBITOKE!B6/[1]CIBITOKE!$D$22),0)</f>
        <v>54703</v>
      </c>
      <c r="L108" s="51">
        <f>ROUND('[1]Pop tot et prov'!$G$24*([1]CIBITOKE!C6/[1]CIBITOKE!$D$22),0)</f>
        <v>55921</v>
      </c>
      <c r="M108" s="52">
        <f t="shared" si="18"/>
        <v>110624</v>
      </c>
    </row>
    <row r="109" spans="1:13">
      <c r="A109" s="56" t="s">
        <v>25</v>
      </c>
      <c r="B109" s="51">
        <f>ROUND('[1]Pop tot et prov'!$G$21*([1]CIBITOKE!B7/[1]CIBITOKE!$D$22),0)</f>
        <v>40450</v>
      </c>
      <c r="C109" s="51">
        <f>ROUND('[1]Pop tot et prov'!$G$21*([1]CIBITOKE!C7/[1]CIBITOKE!$D$22),0)</f>
        <v>41931</v>
      </c>
      <c r="D109" s="52">
        <f t="shared" si="15"/>
        <v>82381</v>
      </c>
      <c r="E109" s="51">
        <f>ROUND('[1]Pop tot et prov'!$G$22*([1]CIBITOKE!B7/[1]CIBITOKE!$D$22),0)</f>
        <v>41089</v>
      </c>
      <c r="F109" s="51">
        <f>ROUND('[1]Pop tot et prov'!$G$22*([1]CIBITOKE!C7/[1]CIBITOKE!$D$22),0)</f>
        <v>42594</v>
      </c>
      <c r="G109" s="52">
        <f t="shared" si="16"/>
        <v>83683</v>
      </c>
      <c r="H109" s="51">
        <f>ROUND('[1]Pop tot et prov'!$G$23*([1]CIBITOKE!B7/[1]CIBITOKE!$D$22),0)</f>
        <v>41751</v>
      </c>
      <c r="I109" s="51">
        <f>ROUND('[1]Pop tot et prov'!$G$23*([1]CIBITOKE!C7/[1]CIBITOKE!$D$22),0)</f>
        <v>43280</v>
      </c>
      <c r="J109" s="52">
        <f t="shared" si="17"/>
        <v>85031</v>
      </c>
      <c r="K109" s="51">
        <f>ROUND('[1]Pop tot et prov'!$G$24*([1]CIBITOKE!B7/[1]CIBITOKE!$D$22),0)</f>
        <v>42431</v>
      </c>
      <c r="L109" s="51">
        <f>ROUND('[1]Pop tot et prov'!$G$24*([1]CIBITOKE!C7/[1]CIBITOKE!$D$22),0)</f>
        <v>43985</v>
      </c>
      <c r="M109" s="52">
        <f t="shared" si="18"/>
        <v>86416</v>
      </c>
    </row>
    <row r="110" spans="1:13">
      <c r="A110" s="56" t="s">
        <v>26</v>
      </c>
      <c r="B110" s="51">
        <f>ROUND('[1]Pop tot et prov'!$G$21*([1]CIBITOKE!B8/[1]CIBITOKE!$D$22),0)</f>
        <v>39680</v>
      </c>
      <c r="C110" s="51">
        <f>ROUND('[1]Pop tot et prov'!$G$21*([1]CIBITOKE!C8/[1]CIBITOKE!$D$22),0)</f>
        <v>42157</v>
      </c>
      <c r="D110" s="52">
        <f t="shared" si="15"/>
        <v>81837</v>
      </c>
      <c r="E110" s="51">
        <f>ROUND('[1]Pop tot et prov'!$G$22*([1]CIBITOKE!B8/[1]CIBITOKE!$D$22),0)</f>
        <v>40307</v>
      </c>
      <c r="F110" s="51">
        <f>ROUND('[1]Pop tot et prov'!$G$22*([1]CIBITOKE!C8/[1]CIBITOKE!$D$22),0)</f>
        <v>42823</v>
      </c>
      <c r="G110" s="52">
        <f t="shared" si="16"/>
        <v>83130</v>
      </c>
      <c r="H110" s="51">
        <f>ROUND('[1]Pop tot et prov'!$G$23*([1]CIBITOKE!B8/[1]CIBITOKE!$D$22),0)</f>
        <v>40956</v>
      </c>
      <c r="I110" s="51">
        <f>ROUND('[1]Pop tot et prov'!$G$23*([1]CIBITOKE!C8/[1]CIBITOKE!$D$22),0)</f>
        <v>43513</v>
      </c>
      <c r="J110" s="52">
        <f t="shared" si="17"/>
        <v>84469</v>
      </c>
      <c r="K110" s="51">
        <f>ROUND('[1]Pop tot et prov'!$G$24*([1]CIBITOKE!B8/[1]CIBITOKE!$D$22),0)</f>
        <v>41624</v>
      </c>
      <c r="L110" s="51">
        <f>ROUND('[1]Pop tot et prov'!$G$24*([1]CIBITOKE!C8/[1]CIBITOKE!$D$22),0)</f>
        <v>44222</v>
      </c>
      <c r="M110" s="52">
        <f t="shared" si="18"/>
        <v>85846</v>
      </c>
    </row>
    <row r="111" spans="1:13">
      <c r="A111" s="56" t="s">
        <v>27</v>
      </c>
      <c r="B111" s="51">
        <f>ROUND('[1]Pop tot et prov'!$G$21*([1]CIBITOKE!B9/[1]CIBITOKE!$D$22),0)</f>
        <v>30326</v>
      </c>
      <c r="C111" s="51">
        <f>ROUND('[1]Pop tot et prov'!$G$21*([1]CIBITOKE!C9/[1]CIBITOKE!$D$22),0)</f>
        <v>34778</v>
      </c>
      <c r="D111" s="52">
        <f t="shared" si="15"/>
        <v>65104</v>
      </c>
      <c r="E111" s="51">
        <f>ROUND('[1]Pop tot et prov'!$G$22*([1]CIBITOKE!B9/[1]CIBITOKE!$D$22),0)</f>
        <v>30805</v>
      </c>
      <c r="F111" s="51">
        <f>ROUND('[1]Pop tot et prov'!$G$22*([1]CIBITOKE!C9/[1]CIBITOKE!$D$22),0)</f>
        <v>35328</v>
      </c>
      <c r="G111" s="52">
        <f t="shared" si="16"/>
        <v>66133</v>
      </c>
      <c r="H111" s="51">
        <f>ROUND('[1]Pop tot et prov'!$G$23*([1]CIBITOKE!B9/[1]CIBITOKE!$D$22),0)</f>
        <v>31301</v>
      </c>
      <c r="I111" s="51">
        <f>ROUND('[1]Pop tot et prov'!$G$23*([1]CIBITOKE!C9/[1]CIBITOKE!$D$22),0)</f>
        <v>35897</v>
      </c>
      <c r="J111" s="52">
        <f t="shared" si="17"/>
        <v>67198</v>
      </c>
      <c r="K111" s="51">
        <f>ROUND('[1]Pop tot et prov'!$G$24*([1]CIBITOKE!B9/[1]CIBITOKE!$D$22),0)</f>
        <v>31812</v>
      </c>
      <c r="L111" s="51">
        <f>ROUND('[1]Pop tot et prov'!$G$24*([1]CIBITOKE!C9/[1]CIBITOKE!$D$22),0)</f>
        <v>36482</v>
      </c>
      <c r="M111" s="52">
        <f t="shared" si="18"/>
        <v>68294</v>
      </c>
    </row>
    <row r="112" spans="1:13">
      <c r="A112" s="56" t="s">
        <v>28</v>
      </c>
      <c r="B112" s="51">
        <f>ROUND('[1]Pop tot et prov'!$G$21*([1]CIBITOKE!B10/[1]CIBITOKE!$D$22),0)</f>
        <v>26098</v>
      </c>
      <c r="C112" s="51">
        <f>ROUND('[1]Pop tot et prov'!$G$21*([1]CIBITOKE!C10/[1]CIBITOKE!$D$22),0)</f>
        <v>25996</v>
      </c>
      <c r="D112" s="52">
        <f t="shared" si="15"/>
        <v>52094</v>
      </c>
      <c r="E112" s="51">
        <f>ROUND('[1]Pop tot et prov'!$G$22*([1]CIBITOKE!B10/[1]CIBITOKE!$D$22),0)</f>
        <v>26511</v>
      </c>
      <c r="F112" s="51">
        <f>ROUND('[1]Pop tot et prov'!$G$22*([1]CIBITOKE!C10/[1]CIBITOKE!$D$22),0)</f>
        <v>26407</v>
      </c>
      <c r="G112" s="52">
        <f t="shared" si="16"/>
        <v>52918</v>
      </c>
      <c r="H112" s="51">
        <f>ROUND('[1]Pop tot et prov'!$G$23*([1]CIBITOKE!B10/[1]CIBITOKE!$D$22),0)</f>
        <v>26938</v>
      </c>
      <c r="I112" s="51">
        <f>ROUND('[1]Pop tot et prov'!$G$23*([1]CIBITOKE!C10/[1]CIBITOKE!$D$22),0)</f>
        <v>26832</v>
      </c>
      <c r="J112" s="52">
        <f t="shared" si="17"/>
        <v>53770</v>
      </c>
      <c r="K112" s="51">
        <f>ROUND('[1]Pop tot et prov'!$G$24*([1]CIBITOKE!B10/[1]CIBITOKE!$D$22),0)</f>
        <v>27377</v>
      </c>
      <c r="L112" s="51">
        <f>ROUND('[1]Pop tot et prov'!$G$24*([1]CIBITOKE!C10/[1]CIBITOKE!$D$22),0)</f>
        <v>27269</v>
      </c>
      <c r="M112" s="52">
        <f t="shared" si="18"/>
        <v>54646</v>
      </c>
    </row>
    <row r="113" spans="1:13">
      <c r="A113" s="56" t="s">
        <v>29</v>
      </c>
      <c r="B113" s="51">
        <f>ROUND('[1]Pop tot et prov'!$G$21*([1]CIBITOKE!B11/[1]CIBITOKE!$D$22),0)</f>
        <v>18332</v>
      </c>
      <c r="C113" s="51">
        <f>ROUND('[1]Pop tot et prov'!$G$21*([1]CIBITOKE!C11/[1]CIBITOKE!$D$22),0)</f>
        <v>17633</v>
      </c>
      <c r="D113" s="52">
        <f t="shared" si="15"/>
        <v>35965</v>
      </c>
      <c r="E113" s="51">
        <f>ROUND('[1]Pop tot et prov'!$G$22*([1]CIBITOKE!B11/[1]CIBITOKE!$D$22),0)</f>
        <v>18622</v>
      </c>
      <c r="F113" s="51">
        <f>ROUND('[1]Pop tot et prov'!$G$22*([1]CIBITOKE!C11/[1]CIBITOKE!$D$22),0)</f>
        <v>17912</v>
      </c>
      <c r="G113" s="52">
        <f t="shared" si="16"/>
        <v>36534</v>
      </c>
      <c r="H113" s="51">
        <f>ROUND('[1]Pop tot et prov'!$G$23*([1]CIBITOKE!B11/[1]CIBITOKE!$D$22),0)</f>
        <v>18922</v>
      </c>
      <c r="I113" s="51">
        <f>ROUND('[1]Pop tot et prov'!$G$23*([1]CIBITOKE!C11/[1]CIBITOKE!$D$22),0)</f>
        <v>18200</v>
      </c>
      <c r="J113" s="52">
        <f t="shared" si="17"/>
        <v>37122</v>
      </c>
      <c r="K113" s="51">
        <f>ROUND('[1]Pop tot et prov'!$G$24*([1]CIBITOKE!B11/[1]CIBITOKE!$D$22),0)</f>
        <v>19230</v>
      </c>
      <c r="L113" s="51">
        <f>ROUND('[1]Pop tot et prov'!$G$24*([1]CIBITOKE!C11/[1]CIBITOKE!$D$22),0)</f>
        <v>18497</v>
      </c>
      <c r="M113" s="52">
        <f t="shared" si="18"/>
        <v>37727</v>
      </c>
    </row>
    <row r="114" spans="1:13">
      <c r="A114" s="56" t="s">
        <v>30</v>
      </c>
      <c r="B114" s="51">
        <f>ROUND('[1]Pop tot et prov'!$G$21*([1]CIBITOKE!B12/[1]CIBITOKE!$D$22),0)</f>
        <v>16396</v>
      </c>
      <c r="C114" s="51">
        <f>ROUND('[1]Pop tot et prov'!$G$21*([1]CIBITOKE!C12/[1]CIBITOKE!$D$22),0)</f>
        <v>16199</v>
      </c>
      <c r="D114" s="52">
        <f t="shared" si="15"/>
        <v>32595</v>
      </c>
      <c r="E114" s="51">
        <f>ROUND('[1]Pop tot et prov'!$G$22*([1]CIBITOKE!B12/[1]CIBITOKE!$D$22),0)</f>
        <v>16655</v>
      </c>
      <c r="F114" s="51">
        <f>ROUND('[1]Pop tot et prov'!$G$22*([1]CIBITOKE!C12/[1]CIBITOKE!$D$22),0)</f>
        <v>16455</v>
      </c>
      <c r="G114" s="52">
        <f t="shared" si="16"/>
        <v>33110</v>
      </c>
      <c r="H114" s="51">
        <f>ROUND('[1]Pop tot et prov'!$G$23*([1]CIBITOKE!B12/[1]CIBITOKE!$D$22),0)</f>
        <v>16924</v>
      </c>
      <c r="I114" s="51">
        <f>ROUND('[1]Pop tot et prov'!$G$23*([1]CIBITOKE!C12/[1]CIBITOKE!$D$22),0)</f>
        <v>16720</v>
      </c>
      <c r="J114" s="52">
        <f t="shared" si="17"/>
        <v>33644</v>
      </c>
      <c r="K114" s="51">
        <f>ROUND('[1]Pop tot et prov'!$G$24*([1]CIBITOKE!B12/[1]CIBITOKE!$D$22),0)</f>
        <v>17199</v>
      </c>
      <c r="L114" s="51">
        <f>ROUND('[1]Pop tot et prov'!$G$24*([1]CIBITOKE!C12/[1]CIBITOKE!$D$22),0)</f>
        <v>16992</v>
      </c>
      <c r="M114" s="52">
        <f t="shared" si="18"/>
        <v>34191</v>
      </c>
    </row>
    <row r="115" spans="1:13">
      <c r="A115" s="56" t="s">
        <v>31</v>
      </c>
      <c r="B115" s="51">
        <f>ROUND('[1]Pop tot et prov'!$G$21*([1]CIBITOKE!B13/[1]CIBITOKE!$D$22),0)</f>
        <v>13389</v>
      </c>
      <c r="C115" s="51">
        <f>ROUND('[1]Pop tot et prov'!$G$21*([1]CIBITOKE!C13/[1]CIBITOKE!$D$22),0)</f>
        <v>12516</v>
      </c>
      <c r="D115" s="52">
        <f t="shared" si="15"/>
        <v>25905</v>
      </c>
      <c r="E115" s="51">
        <f>ROUND('[1]Pop tot et prov'!$G$22*([1]CIBITOKE!B13/[1]CIBITOKE!$D$22),0)</f>
        <v>13600</v>
      </c>
      <c r="F115" s="51">
        <f>ROUND('[1]Pop tot et prov'!$G$22*([1]CIBITOKE!C13/[1]CIBITOKE!$D$22),0)</f>
        <v>12714</v>
      </c>
      <c r="G115" s="52">
        <f t="shared" si="16"/>
        <v>26314</v>
      </c>
      <c r="H115" s="51">
        <f>ROUND('[1]Pop tot et prov'!$G$23*([1]CIBITOKE!B13/[1]CIBITOKE!$D$22),0)</f>
        <v>13819</v>
      </c>
      <c r="I115" s="51">
        <f>ROUND('[1]Pop tot et prov'!$G$23*([1]CIBITOKE!C13/[1]CIBITOKE!$D$22),0)</f>
        <v>12919</v>
      </c>
      <c r="J115" s="52">
        <f t="shared" si="17"/>
        <v>26738</v>
      </c>
      <c r="K115" s="51">
        <f>ROUND('[1]Pop tot et prov'!$G$24*([1]CIBITOKE!B13/[1]CIBITOKE!$D$22),0)</f>
        <v>14045</v>
      </c>
      <c r="L115" s="51">
        <f>ROUND('[1]Pop tot et prov'!$G$24*([1]CIBITOKE!C13/[1]CIBITOKE!$D$22),0)</f>
        <v>13130</v>
      </c>
      <c r="M115" s="52">
        <f t="shared" si="18"/>
        <v>27175</v>
      </c>
    </row>
    <row r="116" spans="1:13">
      <c r="A116" s="56" t="s">
        <v>32</v>
      </c>
      <c r="B116" s="51">
        <f>ROUND('[1]Pop tot et prov'!$G$21*([1]CIBITOKE!B14/[1]CIBITOKE!$D$22),0)</f>
        <v>12393</v>
      </c>
      <c r="C116" s="51">
        <f>ROUND('[1]Pop tot et prov'!$G$21*([1]CIBITOKE!C14/[1]CIBITOKE!$D$22),0)</f>
        <v>10660</v>
      </c>
      <c r="D116" s="52">
        <f t="shared" si="15"/>
        <v>23053</v>
      </c>
      <c r="E116" s="51">
        <f>ROUND('[1]Pop tot et prov'!$G$22*([1]CIBITOKE!B14/[1]CIBITOKE!$D$22),0)</f>
        <v>12589</v>
      </c>
      <c r="F116" s="51">
        <f>ROUND('[1]Pop tot et prov'!$G$22*([1]CIBITOKE!C14/[1]CIBITOKE!$D$22),0)</f>
        <v>10829</v>
      </c>
      <c r="G116" s="52">
        <f t="shared" si="16"/>
        <v>23418</v>
      </c>
      <c r="H116" s="51">
        <f>ROUND('[1]Pop tot et prov'!$G$23*([1]CIBITOKE!B14/[1]CIBITOKE!$D$22),0)</f>
        <v>12791</v>
      </c>
      <c r="I116" s="51">
        <f>ROUND('[1]Pop tot et prov'!$G$23*([1]CIBITOKE!C14/[1]CIBITOKE!$D$22),0)</f>
        <v>11003</v>
      </c>
      <c r="J116" s="52">
        <f t="shared" si="17"/>
        <v>23794</v>
      </c>
      <c r="K116" s="51">
        <f>ROUND('[1]Pop tot et prov'!$G$24*([1]CIBITOKE!B14/[1]CIBITOKE!$D$22),0)</f>
        <v>13000</v>
      </c>
      <c r="L116" s="51">
        <f>ROUND('[1]Pop tot et prov'!$G$24*([1]CIBITOKE!C14/[1]CIBITOKE!$D$22),0)</f>
        <v>11182</v>
      </c>
      <c r="M116" s="52">
        <f t="shared" si="18"/>
        <v>24182</v>
      </c>
    </row>
    <row r="117" spans="1:13">
      <c r="A117" s="56" t="s">
        <v>33</v>
      </c>
      <c r="B117" s="51">
        <f>ROUND('[1]Pop tot et prov'!$G$21*([1]CIBITOKE!B15/[1]CIBITOKE!$D$22),0)</f>
        <v>9643</v>
      </c>
      <c r="C117" s="51">
        <f>ROUND('[1]Pop tot et prov'!$G$21*([1]CIBITOKE!C15/[1]CIBITOKE!$D$22),0)</f>
        <v>8344</v>
      </c>
      <c r="D117" s="52">
        <f t="shared" si="15"/>
        <v>17987</v>
      </c>
      <c r="E117" s="51">
        <f>ROUND('[1]Pop tot et prov'!$G$22*([1]CIBITOKE!B15/[1]CIBITOKE!$D$22),0)</f>
        <v>9795</v>
      </c>
      <c r="F117" s="51">
        <f>ROUND('[1]Pop tot et prov'!$G$22*([1]CIBITOKE!C15/[1]CIBITOKE!$D$22),0)</f>
        <v>8476</v>
      </c>
      <c r="G117" s="52">
        <f t="shared" si="16"/>
        <v>18271</v>
      </c>
      <c r="H117" s="51">
        <f>ROUND('[1]Pop tot et prov'!$G$23*([1]CIBITOKE!B15/[1]CIBITOKE!$D$22),0)</f>
        <v>9953</v>
      </c>
      <c r="I117" s="51">
        <f>ROUND('[1]Pop tot et prov'!$G$23*([1]CIBITOKE!C15/[1]CIBITOKE!$D$22),0)</f>
        <v>8613</v>
      </c>
      <c r="J117" s="52">
        <f t="shared" si="17"/>
        <v>18566</v>
      </c>
      <c r="K117" s="51">
        <f>ROUND('[1]Pop tot et prov'!$G$24*([1]CIBITOKE!B15/[1]CIBITOKE!$D$22),0)</f>
        <v>10115</v>
      </c>
      <c r="L117" s="51">
        <f>ROUND('[1]Pop tot et prov'!$G$24*([1]CIBITOKE!C15/[1]CIBITOKE!$D$22),0)</f>
        <v>8753</v>
      </c>
      <c r="M117" s="52">
        <f t="shared" si="18"/>
        <v>18868</v>
      </c>
    </row>
    <row r="118" spans="1:13">
      <c r="A118" s="56" t="s">
        <v>34</v>
      </c>
      <c r="B118" s="51">
        <f>ROUND('[1]Pop tot et prov'!$G$21*([1]CIBITOKE!B16/[1]CIBITOKE!$D$22),0)</f>
        <v>6149</v>
      </c>
      <c r="C118" s="51">
        <f>ROUND('[1]Pop tot et prov'!$G$21*([1]CIBITOKE!C16/[1]CIBITOKE!$D$22),0)</f>
        <v>4760</v>
      </c>
      <c r="D118" s="52">
        <f t="shared" si="15"/>
        <v>10909</v>
      </c>
      <c r="E118" s="51">
        <f>ROUND('[1]Pop tot et prov'!$G$22*([1]CIBITOKE!B16/[1]CIBITOKE!$D$22),0)</f>
        <v>6246</v>
      </c>
      <c r="F118" s="51">
        <f>ROUND('[1]Pop tot et prov'!$G$22*([1]CIBITOKE!C16/[1]CIBITOKE!$D$22),0)</f>
        <v>4835</v>
      </c>
      <c r="G118" s="52">
        <f t="shared" si="16"/>
        <v>11081</v>
      </c>
      <c r="H118" s="51">
        <f>ROUND('[1]Pop tot et prov'!$G$23*([1]CIBITOKE!B16/[1]CIBITOKE!$D$22),0)</f>
        <v>6347</v>
      </c>
      <c r="I118" s="51">
        <f>ROUND('[1]Pop tot et prov'!$G$23*([1]CIBITOKE!C16/[1]CIBITOKE!$D$22),0)</f>
        <v>4913</v>
      </c>
      <c r="J118" s="52">
        <f t="shared" si="17"/>
        <v>11260</v>
      </c>
      <c r="K118" s="51">
        <f>ROUND('[1]Pop tot et prov'!$G$24*([1]CIBITOKE!B16/[1]CIBITOKE!$D$22),0)</f>
        <v>6450</v>
      </c>
      <c r="L118" s="51">
        <f>ROUND('[1]Pop tot et prov'!$G$24*([1]CIBITOKE!C16/[1]CIBITOKE!$D$22),0)</f>
        <v>4993</v>
      </c>
      <c r="M118" s="52">
        <f t="shared" si="18"/>
        <v>11443</v>
      </c>
    </row>
    <row r="119" spans="1:13">
      <c r="A119" s="56" t="s">
        <v>35</v>
      </c>
      <c r="B119" s="51">
        <f>ROUND('[1]Pop tot et prov'!$G$21*([1]CIBITOKE!B17/[1]CIBITOKE!$D$22),0)</f>
        <v>4140</v>
      </c>
      <c r="C119" s="51">
        <f>ROUND('[1]Pop tot et prov'!$G$21*([1]CIBITOKE!C17/[1]CIBITOKE!$D$22),0)</f>
        <v>3842</v>
      </c>
      <c r="D119" s="52">
        <f t="shared" si="15"/>
        <v>7982</v>
      </c>
      <c r="E119" s="51">
        <f>ROUND('[1]Pop tot et prov'!$G$22*([1]CIBITOKE!B17/[1]CIBITOKE!$D$22),0)</f>
        <v>4206</v>
      </c>
      <c r="F119" s="51">
        <f>ROUND('[1]Pop tot et prov'!$G$22*([1]CIBITOKE!C17/[1]CIBITOKE!$D$22),0)</f>
        <v>3903</v>
      </c>
      <c r="G119" s="52">
        <f t="shared" si="16"/>
        <v>8109</v>
      </c>
      <c r="H119" s="51">
        <f>ROUND('[1]Pop tot et prov'!$G$23*([1]CIBITOKE!B17/[1]CIBITOKE!$D$22),0)</f>
        <v>4274</v>
      </c>
      <c r="I119" s="51">
        <f>ROUND('[1]Pop tot et prov'!$G$23*([1]CIBITOKE!C17/[1]CIBITOKE!$D$22),0)</f>
        <v>3966</v>
      </c>
      <c r="J119" s="52">
        <f t="shared" si="17"/>
        <v>8240</v>
      </c>
      <c r="K119" s="51">
        <f>ROUND('[1]Pop tot et prov'!$G$24*([1]CIBITOKE!B17/[1]CIBITOKE!$D$22),0)</f>
        <v>4343</v>
      </c>
      <c r="L119" s="51">
        <f>ROUND('[1]Pop tot et prov'!$G$24*([1]CIBITOKE!C17/[1]CIBITOKE!$D$22),0)</f>
        <v>4030</v>
      </c>
      <c r="M119" s="52">
        <f t="shared" si="18"/>
        <v>8373</v>
      </c>
    </row>
    <row r="120" spans="1:13">
      <c r="A120" s="56" t="s">
        <v>36</v>
      </c>
      <c r="B120" s="51">
        <f>ROUND('[1]Pop tot et prov'!$G$21*([1]CIBITOKE!B18/[1]CIBITOKE!$D$22),0)</f>
        <v>2584</v>
      </c>
      <c r="C120" s="51">
        <f>ROUND('[1]Pop tot et prov'!$G$21*([1]CIBITOKE!C18/[1]CIBITOKE!$D$22),0)</f>
        <v>2129</v>
      </c>
      <c r="D120" s="52">
        <f t="shared" si="15"/>
        <v>4713</v>
      </c>
      <c r="E120" s="51">
        <f>ROUND('[1]Pop tot et prov'!$G$22*([1]CIBITOKE!B18/[1]CIBITOKE!$D$22),0)</f>
        <v>2625</v>
      </c>
      <c r="F120" s="51">
        <f>ROUND('[1]Pop tot et prov'!$G$22*([1]CIBITOKE!C18/[1]CIBITOKE!$D$22),0)</f>
        <v>2163</v>
      </c>
      <c r="G120" s="52">
        <f t="shared" si="16"/>
        <v>4788</v>
      </c>
      <c r="H120" s="51">
        <f>ROUND('[1]Pop tot et prov'!$G$23*([1]CIBITOKE!B18/[1]CIBITOKE!$D$22),0)</f>
        <v>2667</v>
      </c>
      <c r="I120" s="51">
        <f>ROUND('[1]Pop tot et prov'!$G$23*([1]CIBITOKE!C18/[1]CIBITOKE!$D$22),0)</f>
        <v>2197</v>
      </c>
      <c r="J120" s="52">
        <f t="shared" si="17"/>
        <v>4864</v>
      </c>
      <c r="K120" s="51">
        <f>ROUND('[1]Pop tot et prov'!$G$24*([1]CIBITOKE!B18/[1]CIBITOKE!$D$22),0)</f>
        <v>2711</v>
      </c>
      <c r="L120" s="51">
        <f>ROUND('[1]Pop tot et prov'!$G$24*([1]CIBITOKE!C18/[1]CIBITOKE!$D$22),0)</f>
        <v>2233</v>
      </c>
      <c r="M120" s="52">
        <f t="shared" si="18"/>
        <v>4944</v>
      </c>
    </row>
    <row r="121" spans="1:13">
      <c r="A121" s="56" t="s">
        <v>37</v>
      </c>
      <c r="B121" s="51">
        <f>ROUND('[1]Pop tot et prov'!$G$21*([1]CIBITOKE!B19/[1]CIBITOKE!$D$22),0)</f>
        <v>1642</v>
      </c>
      <c r="C121" s="51">
        <f>ROUND('[1]Pop tot et prov'!$G$21*([1]CIBITOKE!C19/[1]CIBITOKE!$D$22),0)</f>
        <v>1971</v>
      </c>
      <c r="D121" s="52">
        <f t="shared" si="15"/>
        <v>3613</v>
      </c>
      <c r="E121" s="51">
        <f>ROUND('[1]Pop tot et prov'!$G$22*([1]CIBITOKE!B19/[1]CIBITOKE!$D$22),0)</f>
        <v>1668</v>
      </c>
      <c r="F121" s="51">
        <f>ROUND('[1]Pop tot et prov'!$G$22*([1]CIBITOKE!C19/[1]CIBITOKE!$D$22),0)</f>
        <v>2002</v>
      </c>
      <c r="G121" s="52">
        <f t="shared" si="16"/>
        <v>3670</v>
      </c>
      <c r="H121" s="51">
        <f>ROUND('[1]Pop tot et prov'!$G$23*([1]CIBITOKE!B19/[1]CIBITOKE!$D$22),0)</f>
        <v>1695</v>
      </c>
      <c r="I121" s="51">
        <f>ROUND('[1]Pop tot et prov'!$G$23*([1]CIBITOKE!C19/[1]CIBITOKE!$D$22),0)</f>
        <v>2034</v>
      </c>
      <c r="J121" s="52">
        <f t="shared" si="17"/>
        <v>3729</v>
      </c>
      <c r="K121" s="51">
        <f>ROUND('[1]Pop tot et prov'!$G$24*([1]CIBITOKE!B19/[1]CIBITOKE!$D$22),0)</f>
        <v>1723</v>
      </c>
      <c r="L121" s="51">
        <f>ROUND('[1]Pop tot et prov'!$G$24*([1]CIBITOKE!C19/[1]CIBITOKE!$D$22),0)</f>
        <v>2067</v>
      </c>
      <c r="M121" s="52">
        <f t="shared" si="18"/>
        <v>3790</v>
      </c>
    </row>
    <row r="122" spans="1:13">
      <c r="A122" s="56" t="s">
        <v>38</v>
      </c>
      <c r="B122" s="51">
        <f>ROUND('[1]Pop tot et prov'!$G$21*([1]CIBITOKE!B20/[1]CIBITOKE!$D$22),0)</f>
        <v>1132</v>
      </c>
      <c r="C122" s="51">
        <f>ROUND('[1]Pop tot et prov'!$G$21*([1]CIBITOKE!C20/[1]CIBITOKE!$D$22),0)</f>
        <v>999</v>
      </c>
      <c r="D122" s="52">
        <f t="shared" si="15"/>
        <v>2131</v>
      </c>
      <c r="E122" s="51">
        <f>ROUND('[1]Pop tot et prov'!$G$22*([1]CIBITOKE!B20/[1]CIBITOKE!$D$22),0)</f>
        <v>1149</v>
      </c>
      <c r="F122" s="51">
        <f>ROUND('[1]Pop tot et prov'!$G$22*([1]CIBITOKE!C20/[1]CIBITOKE!$D$22),0)</f>
        <v>1015</v>
      </c>
      <c r="G122" s="52">
        <f t="shared" si="16"/>
        <v>2164</v>
      </c>
      <c r="H122" s="51">
        <f>ROUND('[1]Pop tot et prov'!$G$23*([1]CIBITOKE!B20/[1]CIBITOKE!$D$22),0)</f>
        <v>1168</v>
      </c>
      <c r="I122" s="51">
        <f>ROUND('[1]Pop tot et prov'!$G$23*([1]CIBITOKE!C20/[1]CIBITOKE!$D$22),0)</f>
        <v>1031</v>
      </c>
      <c r="J122" s="52">
        <f t="shared" si="17"/>
        <v>2199</v>
      </c>
      <c r="K122" s="51">
        <f>ROUND('[1]Pop tot et prov'!$G$24*([1]CIBITOKE!B20/[1]CIBITOKE!$D$22),0)</f>
        <v>1187</v>
      </c>
      <c r="L122" s="51">
        <f>ROUND('[1]Pop tot et prov'!$G$24*([1]CIBITOKE!C20/[1]CIBITOKE!$D$22),0)</f>
        <v>1048</v>
      </c>
      <c r="M122" s="52">
        <f t="shared" si="18"/>
        <v>2235</v>
      </c>
    </row>
    <row r="123" spans="1:13">
      <c r="A123" s="56" t="s">
        <v>39</v>
      </c>
      <c r="B123" s="51">
        <f>ROUND('[1]Pop tot et prov'!$G$21*([1]CIBITOKE!B21/[1]CIBITOKE!$D$22),0)</f>
        <v>1251</v>
      </c>
      <c r="C123" s="51">
        <f>ROUND('[1]Pop tot et prov'!$G$21*([1]CIBITOKE!C21/[1]CIBITOKE!$D$22),0)</f>
        <v>1475</v>
      </c>
      <c r="D123" s="52">
        <f t="shared" si="15"/>
        <v>2726</v>
      </c>
      <c r="E123" s="51">
        <f>ROUND('[1]Pop tot et prov'!$G$22*([1]CIBITOKE!B21/[1]CIBITOKE!$D$22),0)</f>
        <v>1270</v>
      </c>
      <c r="F123" s="51">
        <f>ROUND('[1]Pop tot et prov'!$G$22*([1]CIBITOKE!C21/[1]CIBITOKE!$D$22),0)</f>
        <v>1498</v>
      </c>
      <c r="G123" s="52">
        <f t="shared" si="16"/>
        <v>2768</v>
      </c>
      <c r="H123" s="51">
        <f>ROUND('[1]Pop tot et prov'!$G$23*([1]CIBITOKE!B21/[1]CIBITOKE!$D$22),0)</f>
        <v>1291</v>
      </c>
      <c r="I123" s="51">
        <f>ROUND('[1]Pop tot et prov'!$G$23*([1]CIBITOKE!C21/[1]CIBITOKE!$D$22),0)</f>
        <v>1523</v>
      </c>
      <c r="J123" s="52">
        <f t="shared" si="17"/>
        <v>2814</v>
      </c>
      <c r="K123" s="51">
        <f>ROUND('[1]Pop tot et prov'!$G$24*([1]CIBITOKE!B21/[1]CIBITOKE!$D$22),0)</f>
        <v>1312</v>
      </c>
      <c r="L123" s="51">
        <f>ROUND('[1]Pop tot et prov'!$G$24*([1]CIBITOKE!C21/[1]CIBITOKE!$D$22),0)</f>
        <v>1547</v>
      </c>
      <c r="M123" s="52">
        <f t="shared" si="18"/>
        <v>2859</v>
      </c>
    </row>
    <row r="124" spans="1:13">
      <c r="A124" s="49" t="s">
        <v>20</v>
      </c>
      <c r="B124" s="51">
        <f>SUM(B107:B123)</f>
        <v>344828</v>
      </c>
      <c r="C124" s="55">
        <f>SUM(C107:C123)</f>
        <v>348920</v>
      </c>
      <c r="D124" s="52">
        <f t="shared" si="15"/>
        <v>693748</v>
      </c>
      <c r="E124" s="51">
        <f>SUM(E107:E123)</f>
        <v>350275</v>
      </c>
      <c r="F124" s="55">
        <f>SUM(F107:F123)</f>
        <v>354436</v>
      </c>
      <c r="G124" s="52">
        <f t="shared" si="16"/>
        <v>704711</v>
      </c>
      <c r="H124" s="51">
        <f>SUM(H107:H123)</f>
        <v>355918</v>
      </c>
      <c r="I124" s="55">
        <f>SUM(I107:I123)</f>
        <v>360143</v>
      </c>
      <c r="J124" s="52">
        <f t="shared" si="17"/>
        <v>716061</v>
      </c>
      <c r="K124" s="51">
        <f>SUM(K107:K123)</f>
        <v>361720</v>
      </c>
      <c r="L124" s="55">
        <f>SUM(L107:L123)</f>
        <v>366011</v>
      </c>
      <c r="M124" s="52">
        <f t="shared" si="18"/>
        <v>727731</v>
      </c>
    </row>
    <row r="125" spans="1:13">
      <c r="A125" s="24"/>
      <c r="B125" s="8"/>
      <c r="C125" s="8"/>
      <c r="D125" s="8"/>
      <c r="E125" s="8"/>
      <c r="F125" s="8"/>
      <c r="G125" s="8"/>
      <c r="H125" s="8"/>
      <c r="I125" s="8"/>
      <c r="J125" s="8"/>
    </row>
    <row r="126" spans="1:13">
      <c r="A126" s="118" t="s">
        <v>21</v>
      </c>
      <c r="B126" s="108">
        <v>2028</v>
      </c>
      <c r="C126" s="108"/>
      <c r="D126" s="108"/>
      <c r="E126" s="108">
        <v>2029</v>
      </c>
      <c r="F126" s="108"/>
      <c r="G126" s="108"/>
      <c r="H126" s="108">
        <v>2030</v>
      </c>
      <c r="I126" s="108"/>
      <c r="J126" s="108"/>
    </row>
    <row r="127" spans="1:13">
      <c r="A127" s="118"/>
      <c r="B127" s="87" t="s">
        <v>57</v>
      </c>
      <c r="C127" s="87" t="s">
        <v>58</v>
      </c>
      <c r="D127" s="87" t="s">
        <v>59</v>
      </c>
      <c r="E127" s="87" t="s">
        <v>57</v>
      </c>
      <c r="F127" s="87" t="s">
        <v>58</v>
      </c>
      <c r="G127" s="87" t="s">
        <v>59</v>
      </c>
      <c r="H127" s="87" t="s">
        <v>57</v>
      </c>
      <c r="I127" s="87" t="s">
        <v>58</v>
      </c>
      <c r="J127" s="87" t="s">
        <v>59</v>
      </c>
    </row>
    <row r="128" spans="1:13">
      <c r="A128" s="56" t="s">
        <v>23</v>
      </c>
      <c r="B128" s="51">
        <f>ROUND('[1]Pop tot et prov'!$G$25*([1]CIBITOKE!B5/[1]CIBITOKE!$D$22),0)</f>
        <v>73651</v>
      </c>
      <c r="C128" s="51">
        <f>ROUND('[1]Pop tot et prov'!$G$25*([1]CIBITOKE!C5/[1]CIBITOKE!$D$22),0)</f>
        <v>74872</v>
      </c>
      <c r="D128" s="52">
        <f t="shared" ref="D128:D145" si="19">SUM(B128:C128)</f>
        <v>148523</v>
      </c>
      <c r="E128" s="51">
        <f>ROUND('[1]Pop tot et prov'!$G$26*([1]CIBITOKE!B5/[1]CIBITOKE!$D$22),0)</f>
        <v>74877</v>
      </c>
      <c r="F128" s="51">
        <f>ROUND('[1]Pop tot et prov'!$G$26*([1]CIBITOKE!C5/[1]CIBITOKE!$D$22),0)</f>
        <v>76118</v>
      </c>
      <c r="G128" s="52">
        <f t="shared" ref="G128:G145" si="20">SUM(E128:F128)</f>
        <v>150995</v>
      </c>
      <c r="H128" s="51">
        <f>ROUND('[1]Pop tot et prov'!$G$27*([1]CIBITOKE!B5/[1]CIBITOKE!$D$22),0)</f>
        <v>76139</v>
      </c>
      <c r="I128" s="51">
        <f>ROUND('[1]Pop tot et prov'!$G$27*([1]CIBITOKE!C5/[1]CIBITOKE!$D$22),0)</f>
        <v>77401</v>
      </c>
      <c r="J128" s="52">
        <f t="shared" ref="J128:J145" si="21">SUM(H128:I128)</f>
        <v>153540</v>
      </c>
    </row>
    <row r="129" spans="1:10">
      <c r="A129" s="56" t="s">
        <v>24</v>
      </c>
      <c r="B129" s="51">
        <f>ROUND('[1]Pop tot et prov'!$G$25*([1]CIBITOKE!B6/[1]CIBITOKE!$D$22),0)</f>
        <v>55603</v>
      </c>
      <c r="C129" s="51">
        <f>ROUND('[1]Pop tot et prov'!$G$25*([1]CIBITOKE!C6/[1]CIBITOKE!$D$22),0)</f>
        <v>56841</v>
      </c>
      <c r="D129" s="52">
        <f t="shared" si="19"/>
        <v>112444</v>
      </c>
      <c r="E129" s="51">
        <f>ROUND('[1]Pop tot et prov'!$G$26*([1]CIBITOKE!B6/[1]CIBITOKE!$D$22),0)</f>
        <v>56528</v>
      </c>
      <c r="F129" s="51">
        <f>ROUND('[1]Pop tot et prov'!$G$26*([1]CIBITOKE!C6/[1]CIBITOKE!$D$22),0)</f>
        <v>57788</v>
      </c>
      <c r="G129" s="52">
        <f t="shared" si="20"/>
        <v>114316</v>
      </c>
      <c r="H129" s="51">
        <f>ROUND('[1]Pop tot et prov'!$G$27*([1]CIBITOKE!B6/[1]CIBITOKE!$D$22),0)</f>
        <v>57481</v>
      </c>
      <c r="I129" s="51">
        <f>ROUND('[1]Pop tot et prov'!$G$27*([1]CIBITOKE!C6/[1]CIBITOKE!$D$22),0)</f>
        <v>58762</v>
      </c>
      <c r="J129" s="52">
        <f t="shared" si="21"/>
        <v>116243</v>
      </c>
    </row>
    <row r="130" spans="1:10">
      <c r="A130" s="56" t="s">
        <v>25</v>
      </c>
      <c r="B130" s="51">
        <f>ROUND('[1]Pop tot et prov'!$G$25*([1]CIBITOKE!B7/[1]CIBITOKE!$D$22),0)</f>
        <v>43130</v>
      </c>
      <c r="C130" s="51">
        <f>ROUND('[1]Pop tot et prov'!$G$25*([1]CIBITOKE!C7/[1]CIBITOKE!$D$22),0)</f>
        <v>44709</v>
      </c>
      <c r="D130" s="52">
        <f t="shared" si="19"/>
        <v>87839</v>
      </c>
      <c r="E130" s="51">
        <f>ROUND('[1]Pop tot et prov'!$G$26*([1]CIBITOKE!B7/[1]CIBITOKE!$D$22),0)</f>
        <v>43848</v>
      </c>
      <c r="F130" s="51">
        <f>ROUND('[1]Pop tot et prov'!$G$26*([1]CIBITOKE!C7/[1]CIBITOKE!$D$22),0)</f>
        <v>45453</v>
      </c>
      <c r="G130" s="52">
        <f t="shared" si="20"/>
        <v>89301</v>
      </c>
      <c r="H130" s="51">
        <f>ROUND('[1]Pop tot et prov'!$G$27*([1]CIBITOKE!B7/[1]CIBITOKE!$D$22),0)</f>
        <v>44586</v>
      </c>
      <c r="I130" s="51">
        <f>ROUND('[1]Pop tot et prov'!$G$27*([1]CIBITOKE!C7/[1]CIBITOKE!$D$22),0)</f>
        <v>46219</v>
      </c>
      <c r="J130" s="52">
        <f t="shared" si="21"/>
        <v>90805</v>
      </c>
    </row>
    <row r="131" spans="1:10">
      <c r="A131" s="56" t="s">
        <v>26</v>
      </c>
      <c r="B131" s="51">
        <f>ROUND('[1]Pop tot et prov'!$G$25*([1]CIBITOKE!B8/[1]CIBITOKE!$D$22),0)</f>
        <v>42309</v>
      </c>
      <c r="C131" s="51">
        <f>ROUND('[1]Pop tot et prov'!$G$25*([1]CIBITOKE!C8/[1]CIBITOKE!$D$22),0)</f>
        <v>44950</v>
      </c>
      <c r="D131" s="52">
        <f t="shared" si="19"/>
        <v>87259</v>
      </c>
      <c r="E131" s="51">
        <f>ROUND('[1]Pop tot et prov'!$G$26*([1]CIBITOKE!B8/[1]CIBITOKE!$D$22),0)</f>
        <v>43013</v>
      </c>
      <c r="F131" s="51">
        <f>ROUND('[1]Pop tot et prov'!$G$26*([1]CIBITOKE!C8/[1]CIBITOKE!$D$22),0)</f>
        <v>45698</v>
      </c>
      <c r="G131" s="52">
        <f t="shared" si="20"/>
        <v>88711</v>
      </c>
      <c r="H131" s="51">
        <f>ROUND('[1]Pop tot et prov'!$G$27*([1]CIBITOKE!B8/[1]CIBITOKE!$D$22),0)</f>
        <v>43738</v>
      </c>
      <c r="I131" s="51">
        <f>ROUND('[1]Pop tot et prov'!$G$27*([1]CIBITOKE!C8/[1]CIBITOKE!$D$22),0)</f>
        <v>46468</v>
      </c>
      <c r="J131" s="52">
        <f t="shared" si="21"/>
        <v>90206</v>
      </c>
    </row>
    <row r="132" spans="1:10">
      <c r="A132" s="56" t="s">
        <v>27</v>
      </c>
      <c r="B132" s="51">
        <f>ROUND('[1]Pop tot et prov'!$G$25*([1]CIBITOKE!B9/[1]CIBITOKE!$D$22),0)</f>
        <v>32335</v>
      </c>
      <c r="C132" s="51">
        <f>ROUND('[1]Pop tot et prov'!$G$25*([1]CIBITOKE!C9/[1]CIBITOKE!$D$22),0)</f>
        <v>37082</v>
      </c>
      <c r="D132" s="52">
        <f t="shared" si="19"/>
        <v>69417</v>
      </c>
      <c r="E132" s="51">
        <f>ROUND('[1]Pop tot et prov'!$G$26*([1]CIBITOKE!B9/[1]CIBITOKE!$D$22),0)</f>
        <v>32873</v>
      </c>
      <c r="F132" s="51">
        <f>ROUND('[1]Pop tot et prov'!$G$26*([1]CIBITOKE!C9/[1]CIBITOKE!$D$22),0)</f>
        <v>37700</v>
      </c>
      <c r="G132" s="52">
        <f t="shared" si="20"/>
        <v>70573</v>
      </c>
      <c r="H132" s="51">
        <f>ROUND('[1]Pop tot et prov'!$G$27*([1]CIBITOKE!B9/[1]CIBITOKE!$D$22),0)</f>
        <v>33427</v>
      </c>
      <c r="I132" s="51">
        <f>ROUND('[1]Pop tot et prov'!$G$27*([1]CIBITOKE!C9/[1]CIBITOKE!$D$22),0)</f>
        <v>38335</v>
      </c>
      <c r="J132" s="52">
        <f t="shared" si="21"/>
        <v>71762</v>
      </c>
    </row>
    <row r="133" spans="1:10">
      <c r="A133" s="56" t="s">
        <v>28</v>
      </c>
      <c r="B133" s="51">
        <f>ROUND('[1]Pop tot et prov'!$G$25*([1]CIBITOKE!B10/[1]CIBITOKE!$D$22),0)</f>
        <v>27827</v>
      </c>
      <c r="C133" s="51">
        <f>ROUND('[1]Pop tot et prov'!$G$25*([1]CIBITOKE!C10/[1]CIBITOKE!$D$22),0)</f>
        <v>27718</v>
      </c>
      <c r="D133" s="52">
        <f t="shared" si="19"/>
        <v>55545</v>
      </c>
      <c r="E133" s="51">
        <f>ROUND('[1]Pop tot et prov'!$G$26*([1]CIBITOKE!B10/[1]CIBITOKE!$D$22),0)</f>
        <v>28290</v>
      </c>
      <c r="F133" s="51">
        <f>ROUND('[1]Pop tot et prov'!$G$26*([1]CIBITOKE!C10/[1]CIBITOKE!$D$22),0)</f>
        <v>28179</v>
      </c>
      <c r="G133" s="52">
        <f t="shared" si="20"/>
        <v>56469</v>
      </c>
      <c r="H133" s="51">
        <f>ROUND('[1]Pop tot et prov'!$G$27*([1]CIBITOKE!B10/[1]CIBITOKE!$D$22),0)</f>
        <v>28767</v>
      </c>
      <c r="I133" s="51">
        <f>ROUND('[1]Pop tot et prov'!$G$27*([1]CIBITOKE!C10/[1]CIBITOKE!$D$22),0)</f>
        <v>28654</v>
      </c>
      <c r="J133" s="52">
        <f t="shared" si="21"/>
        <v>57421</v>
      </c>
    </row>
    <row r="134" spans="1:10">
      <c r="A134" s="56" t="s">
        <v>29</v>
      </c>
      <c r="B134" s="51">
        <f>ROUND('[1]Pop tot et prov'!$G$25*([1]CIBITOKE!B11/[1]CIBITOKE!$D$22),0)</f>
        <v>19547</v>
      </c>
      <c r="C134" s="51">
        <f>ROUND('[1]Pop tot et prov'!$G$25*([1]CIBITOKE!C11/[1]CIBITOKE!$D$22),0)</f>
        <v>18801</v>
      </c>
      <c r="D134" s="52">
        <f t="shared" si="19"/>
        <v>38348</v>
      </c>
      <c r="E134" s="51">
        <f>ROUND('[1]Pop tot et prov'!$G$26*([1]CIBITOKE!B11/[1]CIBITOKE!$D$22),0)</f>
        <v>19872</v>
      </c>
      <c r="F134" s="51">
        <f>ROUND('[1]Pop tot et prov'!$G$26*([1]CIBITOKE!C11/[1]CIBITOKE!$D$22),0)</f>
        <v>19114</v>
      </c>
      <c r="G134" s="52">
        <f t="shared" si="20"/>
        <v>38986</v>
      </c>
      <c r="H134" s="51">
        <f>ROUND('[1]Pop tot et prov'!$G$27*([1]CIBITOKE!B11/[1]CIBITOKE!$D$22),0)</f>
        <v>20207</v>
      </c>
      <c r="I134" s="51">
        <f>ROUND('[1]Pop tot et prov'!$G$27*([1]CIBITOKE!C11/[1]CIBITOKE!$D$22),0)</f>
        <v>19437</v>
      </c>
      <c r="J134" s="52">
        <f t="shared" si="21"/>
        <v>39644</v>
      </c>
    </row>
    <row r="135" spans="1:10">
      <c r="A135" s="56" t="s">
        <v>30</v>
      </c>
      <c r="B135" s="51">
        <f>ROUND('[1]Pop tot et prov'!$G$25*([1]CIBITOKE!B12/[1]CIBITOKE!$D$22),0)</f>
        <v>17483</v>
      </c>
      <c r="C135" s="51">
        <f>ROUND('[1]Pop tot et prov'!$G$25*([1]CIBITOKE!C12/[1]CIBITOKE!$D$22),0)</f>
        <v>17272</v>
      </c>
      <c r="D135" s="52">
        <f t="shared" si="19"/>
        <v>34755</v>
      </c>
      <c r="E135" s="51">
        <f>ROUND('[1]Pop tot et prov'!$G$26*([1]CIBITOKE!B12/[1]CIBITOKE!$D$22),0)</f>
        <v>17774</v>
      </c>
      <c r="F135" s="51">
        <f>ROUND('[1]Pop tot et prov'!$G$26*([1]CIBITOKE!C12/[1]CIBITOKE!$D$22),0)</f>
        <v>17560</v>
      </c>
      <c r="G135" s="52">
        <f t="shared" si="20"/>
        <v>35334</v>
      </c>
      <c r="H135" s="51">
        <f>ROUND('[1]Pop tot et prov'!$G$27*([1]CIBITOKE!B12/[1]CIBITOKE!$D$22),0)</f>
        <v>18073</v>
      </c>
      <c r="I135" s="51">
        <f>ROUND('[1]Pop tot et prov'!$G$27*([1]CIBITOKE!C12/[1]CIBITOKE!$D$22),0)</f>
        <v>17856</v>
      </c>
      <c r="J135" s="52">
        <f t="shared" si="21"/>
        <v>35929</v>
      </c>
    </row>
    <row r="136" spans="1:10">
      <c r="A136" s="56" t="s">
        <v>31</v>
      </c>
      <c r="B136" s="51">
        <f>ROUND('[1]Pop tot et prov'!$G$25*([1]CIBITOKE!B13/[1]CIBITOKE!$D$22),0)</f>
        <v>14276</v>
      </c>
      <c r="C136" s="51">
        <f>ROUND('[1]Pop tot et prov'!$G$25*([1]CIBITOKE!C13/[1]CIBITOKE!$D$22),0)</f>
        <v>13346</v>
      </c>
      <c r="D136" s="52">
        <f t="shared" si="19"/>
        <v>27622</v>
      </c>
      <c r="E136" s="51">
        <f>ROUND('[1]Pop tot et prov'!$G$26*([1]CIBITOKE!B13/[1]CIBITOKE!$D$22),0)</f>
        <v>14513</v>
      </c>
      <c r="F136" s="51">
        <f>ROUND('[1]Pop tot et prov'!$G$26*([1]CIBITOKE!C13/[1]CIBITOKE!$D$22),0)</f>
        <v>13568</v>
      </c>
      <c r="G136" s="52">
        <f t="shared" si="20"/>
        <v>28081</v>
      </c>
      <c r="H136" s="51">
        <f>ROUND('[1]Pop tot et prov'!$G$27*([1]CIBITOKE!B13/[1]CIBITOKE!$D$22),0)</f>
        <v>14758</v>
      </c>
      <c r="I136" s="51">
        <f>ROUND('[1]Pop tot et prov'!$G$27*([1]CIBITOKE!C13/[1]CIBITOKE!$D$22),0)</f>
        <v>13796</v>
      </c>
      <c r="J136" s="52">
        <f t="shared" si="21"/>
        <v>28554</v>
      </c>
    </row>
    <row r="137" spans="1:10">
      <c r="A137" s="56" t="s">
        <v>32</v>
      </c>
      <c r="B137" s="51">
        <f>ROUND('[1]Pop tot et prov'!$G$25*([1]CIBITOKE!B14/[1]CIBITOKE!$D$22),0)</f>
        <v>13214</v>
      </c>
      <c r="C137" s="51">
        <f>ROUND('[1]Pop tot et prov'!$G$25*([1]CIBITOKE!C14/[1]CIBITOKE!$D$22),0)</f>
        <v>11366</v>
      </c>
      <c r="D137" s="52">
        <f t="shared" si="19"/>
        <v>24580</v>
      </c>
      <c r="E137" s="51">
        <f>ROUND('[1]Pop tot et prov'!$G$26*([1]CIBITOKE!B14/[1]CIBITOKE!$D$22),0)</f>
        <v>13434</v>
      </c>
      <c r="F137" s="51">
        <f>ROUND('[1]Pop tot et prov'!$G$26*([1]CIBITOKE!C14/[1]CIBITOKE!$D$22),0)</f>
        <v>11556</v>
      </c>
      <c r="G137" s="52">
        <f t="shared" si="20"/>
        <v>24990</v>
      </c>
      <c r="H137" s="51">
        <f>ROUND('[1]Pop tot et prov'!$G$27*([1]CIBITOKE!B14/[1]CIBITOKE!$D$22),0)</f>
        <v>13660</v>
      </c>
      <c r="I137" s="51">
        <f>ROUND('[1]Pop tot et prov'!$G$27*([1]CIBITOKE!C14/[1]CIBITOKE!$D$22),0)</f>
        <v>11750</v>
      </c>
      <c r="J137" s="52">
        <f t="shared" si="21"/>
        <v>25410</v>
      </c>
    </row>
    <row r="138" spans="1:10">
      <c r="A138" s="56" t="s">
        <v>33</v>
      </c>
      <c r="B138" s="51">
        <f>ROUND('[1]Pop tot et prov'!$G$25*([1]CIBITOKE!B15/[1]CIBITOKE!$D$22),0)</f>
        <v>10282</v>
      </c>
      <c r="C138" s="51">
        <f>ROUND('[1]Pop tot et prov'!$G$25*([1]CIBITOKE!C15/[1]CIBITOKE!$D$22),0)</f>
        <v>8897</v>
      </c>
      <c r="D138" s="52">
        <f t="shared" si="19"/>
        <v>19179</v>
      </c>
      <c r="E138" s="51">
        <f>ROUND('[1]Pop tot et prov'!$G$26*([1]CIBITOKE!B15/[1]CIBITOKE!$D$22),0)</f>
        <v>10453</v>
      </c>
      <c r="F138" s="51">
        <f>ROUND('[1]Pop tot et prov'!$G$26*([1]CIBITOKE!C15/[1]CIBITOKE!$D$22),0)</f>
        <v>9045</v>
      </c>
      <c r="G138" s="52">
        <f t="shared" si="20"/>
        <v>19498</v>
      </c>
      <c r="H138" s="51">
        <f>ROUND('[1]Pop tot et prov'!$G$27*([1]CIBITOKE!B15/[1]CIBITOKE!$D$22),0)</f>
        <v>10629</v>
      </c>
      <c r="I138" s="51">
        <f>ROUND('[1]Pop tot et prov'!$G$27*([1]CIBITOKE!C15/[1]CIBITOKE!$D$22),0)</f>
        <v>9198</v>
      </c>
      <c r="J138" s="52">
        <f t="shared" si="21"/>
        <v>19827</v>
      </c>
    </row>
    <row r="139" spans="1:10">
      <c r="A139" s="56" t="s">
        <v>34</v>
      </c>
      <c r="B139" s="51">
        <f>ROUND('[1]Pop tot et prov'!$G$25*([1]CIBITOKE!B16/[1]CIBITOKE!$D$22),0)</f>
        <v>6556</v>
      </c>
      <c r="C139" s="51">
        <f>ROUND('[1]Pop tot et prov'!$G$25*([1]CIBITOKE!C16/[1]CIBITOKE!$D$22),0)</f>
        <v>5075</v>
      </c>
      <c r="D139" s="52">
        <f t="shared" si="19"/>
        <v>11631</v>
      </c>
      <c r="E139" s="51">
        <f>ROUND('[1]Pop tot et prov'!$G$26*([1]CIBITOKE!B16/[1]CIBITOKE!$D$22),0)</f>
        <v>6665</v>
      </c>
      <c r="F139" s="51">
        <f>ROUND('[1]Pop tot et prov'!$G$26*([1]CIBITOKE!C16/[1]CIBITOKE!$D$22),0)</f>
        <v>5160</v>
      </c>
      <c r="G139" s="52">
        <f t="shared" si="20"/>
        <v>11825</v>
      </c>
      <c r="H139" s="51">
        <f>ROUND('[1]Pop tot et prov'!$G$27*([1]CIBITOKE!B16/[1]CIBITOKE!$D$22),0)</f>
        <v>6778</v>
      </c>
      <c r="I139" s="51">
        <f>ROUND('[1]Pop tot et prov'!$G$27*([1]CIBITOKE!C16/[1]CIBITOKE!$D$22),0)</f>
        <v>5247</v>
      </c>
      <c r="J139" s="52">
        <f t="shared" si="21"/>
        <v>12025</v>
      </c>
    </row>
    <row r="140" spans="1:10">
      <c r="A140" s="56" t="s">
        <v>35</v>
      </c>
      <c r="B140" s="51">
        <f>ROUND('[1]Pop tot et prov'!$G$25*([1]CIBITOKE!B17/[1]CIBITOKE!$D$22),0)</f>
        <v>4415</v>
      </c>
      <c r="C140" s="51">
        <f>ROUND('[1]Pop tot et prov'!$G$25*([1]CIBITOKE!C17/[1]CIBITOKE!$D$22),0)</f>
        <v>4097</v>
      </c>
      <c r="D140" s="52">
        <f t="shared" si="19"/>
        <v>8512</v>
      </c>
      <c r="E140" s="51">
        <f>ROUND('[1]Pop tot et prov'!$G$26*([1]CIBITOKE!B17/[1]CIBITOKE!$D$22),0)</f>
        <v>4488</v>
      </c>
      <c r="F140" s="51">
        <f>ROUND('[1]Pop tot et prov'!$G$26*([1]CIBITOKE!C17/[1]CIBITOKE!$D$22),0)</f>
        <v>4165</v>
      </c>
      <c r="G140" s="52">
        <f t="shared" si="20"/>
        <v>8653</v>
      </c>
      <c r="H140" s="51">
        <f>ROUND('[1]Pop tot et prov'!$G$27*([1]CIBITOKE!B17/[1]CIBITOKE!$D$22),0)</f>
        <v>4564</v>
      </c>
      <c r="I140" s="51">
        <f>ROUND('[1]Pop tot et prov'!$G$27*([1]CIBITOKE!C17/[1]CIBITOKE!$D$22),0)</f>
        <v>4235</v>
      </c>
      <c r="J140" s="52">
        <f t="shared" si="21"/>
        <v>8799</v>
      </c>
    </row>
    <row r="141" spans="1:10">
      <c r="A141" s="56" t="s">
        <v>36</v>
      </c>
      <c r="B141" s="51">
        <f>ROUND('[1]Pop tot et prov'!$G$25*([1]CIBITOKE!B18/[1]CIBITOKE!$D$22),0)</f>
        <v>2755</v>
      </c>
      <c r="C141" s="51">
        <f>ROUND('[1]Pop tot et prov'!$G$25*([1]CIBITOKE!C18/[1]CIBITOKE!$D$22),0)</f>
        <v>2270</v>
      </c>
      <c r="D141" s="52">
        <f t="shared" si="19"/>
        <v>5025</v>
      </c>
      <c r="E141" s="51">
        <f>ROUND('[1]Pop tot et prov'!$G$26*([1]CIBITOKE!B18/[1]CIBITOKE!$D$22),0)</f>
        <v>2801</v>
      </c>
      <c r="F141" s="51">
        <f>ROUND('[1]Pop tot et prov'!$G$26*([1]CIBITOKE!C18/[1]CIBITOKE!$D$22),0)</f>
        <v>2308</v>
      </c>
      <c r="G141" s="52">
        <f t="shared" si="20"/>
        <v>5109</v>
      </c>
      <c r="H141" s="51">
        <f>ROUND('[1]Pop tot et prov'!$G$27*([1]CIBITOKE!B18/[1]CIBITOKE!$D$22),0)</f>
        <v>2848</v>
      </c>
      <c r="I141" s="51">
        <f>ROUND('[1]Pop tot et prov'!$G$27*([1]CIBITOKE!C18/[1]CIBITOKE!$D$22),0)</f>
        <v>2347</v>
      </c>
      <c r="J141" s="52">
        <f t="shared" si="21"/>
        <v>5195</v>
      </c>
    </row>
    <row r="142" spans="1:10">
      <c r="A142" s="56" t="s">
        <v>37</v>
      </c>
      <c r="B142" s="51">
        <f>ROUND('[1]Pop tot et prov'!$G$25*([1]CIBITOKE!B19/[1]CIBITOKE!$D$22),0)</f>
        <v>1751</v>
      </c>
      <c r="C142" s="51">
        <f>ROUND('[1]Pop tot et prov'!$G$25*([1]CIBITOKE!C19/[1]CIBITOKE!$D$22),0)</f>
        <v>2101</v>
      </c>
      <c r="D142" s="52">
        <f t="shared" si="19"/>
        <v>3852</v>
      </c>
      <c r="E142" s="51">
        <f>ROUND('[1]Pop tot et prov'!$G$26*([1]CIBITOKE!B19/[1]CIBITOKE!$D$22),0)</f>
        <v>1780</v>
      </c>
      <c r="F142" s="51">
        <f>ROUND('[1]Pop tot et prov'!$G$26*([1]CIBITOKE!C19/[1]CIBITOKE!$D$22),0)</f>
        <v>2136</v>
      </c>
      <c r="G142" s="52">
        <f t="shared" si="20"/>
        <v>3916</v>
      </c>
      <c r="H142" s="51">
        <f>ROUND('[1]Pop tot et prov'!$G$27*([1]CIBITOKE!B19/[1]CIBITOKE!$D$22),0)</f>
        <v>1810</v>
      </c>
      <c r="I142" s="51">
        <f>ROUND('[1]Pop tot et prov'!$G$27*([1]CIBITOKE!C19/[1]CIBITOKE!$D$22),0)</f>
        <v>2172</v>
      </c>
      <c r="J142" s="52">
        <f t="shared" si="21"/>
        <v>3982</v>
      </c>
    </row>
    <row r="143" spans="1:10">
      <c r="A143" s="56" t="s">
        <v>38</v>
      </c>
      <c r="B143" s="51">
        <f>ROUND('[1]Pop tot et prov'!$G$25*([1]CIBITOKE!B20/[1]CIBITOKE!$D$22),0)</f>
        <v>1207</v>
      </c>
      <c r="C143" s="51">
        <f>ROUND('[1]Pop tot et prov'!$G$25*([1]CIBITOKE!C20/[1]CIBITOKE!$D$22),0)</f>
        <v>1065</v>
      </c>
      <c r="D143" s="52">
        <f t="shared" si="19"/>
        <v>2272</v>
      </c>
      <c r="E143" s="51">
        <f>ROUND('[1]Pop tot et prov'!$G$26*([1]CIBITOKE!B20/[1]CIBITOKE!$D$22),0)</f>
        <v>1227</v>
      </c>
      <c r="F143" s="51">
        <f>ROUND('[1]Pop tot et prov'!$G$26*([1]CIBITOKE!C20/[1]CIBITOKE!$D$22),0)</f>
        <v>1083</v>
      </c>
      <c r="G143" s="52">
        <f t="shared" si="20"/>
        <v>2310</v>
      </c>
      <c r="H143" s="51">
        <f>ROUND('[1]Pop tot et prov'!$G$27*([1]CIBITOKE!B20/[1]CIBITOKE!$D$22),0)</f>
        <v>1247</v>
      </c>
      <c r="I143" s="51">
        <f>ROUND('[1]Pop tot et prov'!$G$27*([1]CIBITOKE!C20/[1]CIBITOKE!$D$22),0)</f>
        <v>1101</v>
      </c>
      <c r="J143" s="52">
        <f t="shared" si="21"/>
        <v>2348</v>
      </c>
    </row>
    <row r="144" spans="1:10">
      <c r="A144" s="56" t="s">
        <v>39</v>
      </c>
      <c r="B144" s="51">
        <f>ROUND('[1]Pop tot et prov'!$G$25*([1]CIBITOKE!B21/[1]CIBITOKE!$D$22),0)</f>
        <v>1333</v>
      </c>
      <c r="C144" s="51">
        <f>ROUND('[1]Pop tot et prov'!$G$25*([1]CIBITOKE!C21/[1]CIBITOKE!$D$22),0)</f>
        <v>1573</v>
      </c>
      <c r="D144" s="52">
        <f t="shared" si="19"/>
        <v>2906</v>
      </c>
      <c r="E144" s="51">
        <f>ROUND('[1]Pop tot et prov'!$G$26*([1]CIBITOKE!B21/[1]CIBITOKE!$D$22),0)</f>
        <v>1356</v>
      </c>
      <c r="F144" s="51">
        <f>ROUND('[1]Pop tot et prov'!$G$26*([1]CIBITOKE!C21/[1]CIBITOKE!$D$22),0)</f>
        <v>1599</v>
      </c>
      <c r="G144" s="52">
        <f t="shared" si="20"/>
        <v>2955</v>
      </c>
      <c r="H144" s="51">
        <f>ROUND('[1]Pop tot et prov'!$G$27*([1]CIBITOKE!B21/[1]CIBITOKE!$D$22),0)</f>
        <v>1378</v>
      </c>
      <c r="I144" s="51">
        <f>ROUND('[1]Pop tot et prov'!$G$27*([1]CIBITOKE!C21/[1]CIBITOKE!$D$22),0)</f>
        <v>1626</v>
      </c>
      <c r="J144" s="52">
        <f t="shared" si="21"/>
        <v>3004</v>
      </c>
    </row>
    <row r="145" spans="1:10">
      <c r="A145" s="49" t="s">
        <v>20</v>
      </c>
      <c r="B145" s="51">
        <f>SUM(B128:B144)</f>
        <v>367674</v>
      </c>
      <c r="C145" s="55">
        <f>SUM(C128:C144)</f>
        <v>372035</v>
      </c>
      <c r="D145" s="52">
        <f t="shared" si="19"/>
        <v>739709</v>
      </c>
      <c r="E145" s="51">
        <f>SUM(E128:E144)</f>
        <v>373792</v>
      </c>
      <c r="F145" s="55">
        <f>SUM(F128:F144)</f>
        <v>378230</v>
      </c>
      <c r="G145" s="52">
        <f t="shared" si="20"/>
        <v>752022</v>
      </c>
      <c r="H145" s="51">
        <f>SUM(H128:H144)</f>
        <v>380090</v>
      </c>
      <c r="I145" s="55">
        <f>SUM(I128:I144)</f>
        <v>384604</v>
      </c>
      <c r="J145" s="52">
        <f t="shared" si="21"/>
        <v>764694</v>
      </c>
    </row>
    <row r="146" spans="1:10">
      <c r="A146" s="24"/>
      <c r="B146" s="8"/>
      <c r="C146" s="8"/>
      <c r="D146" s="8"/>
      <c r="E146" s="8"/>
      <c r="F146" s="8"/>
      <c r="G146" s="8"/>
      <c r="H146" s="8"/>
      <c r="I146" s="8"/>
      <c r="J146" s="8"/>
    </row>
  </sheetData>
  <mergeCells count="29">
    <mergeCell ref="E75:G75"/>
    <mergeCell ref="H75:J75"/>
    <mergeCell ref="B54:D54"/>
    <mergeCell ref="A54:A55"/>
    <mergeCell ref="A126:A127"/>
    <mergeCell ref="K75:M75"/>
    <mergeCell ref="B105:D105"/>
    <mergeCell ref="E24:G24"/>
    <mergeCell ref="A75:A76"/>
    <mergeCell ref="K54:M54"/>
    <mergeCell ref="A105:A106"/>
    <mergeCell ref="E105:G105"/>
    <mergeCell ref="H105:J105"/>
    <mergeCell ref="K105:M105"/>
    <mergeCell ref="B126:D126"/>
    <mergeCell ref="H54:J54"/>
    <mergeCell ref="E54:G54"/>
    <mergeCell ref="E126:G126"/>
    <mergeCell ref="H126:J126"/>
    <mergeCell ref="B75:D75"/>
    <mergeCell ref="A3:A4"/>
    <mergeCell ref="B3:D3"/>
    <mergeCell ref="A24:A25"/>
    <mergeCell ref="K3:M3"/>
    <mergeCell ref="B24:D24"/>
    <mergeCell ref="E3:G3"/>
    <mergeCell ref="H3:J3"/>
    <mergeCell ref="H24:J24"/>
    <mergeCell ref="K24:M24"/>
  </mergeCells>
  <pageMargins left="0.70866141732283472" right="0.70866141732283472" top="0.74803149606299213" bottom="0.74803149606299213" header="0.31496062992125984" footer="0.31496062992125984"/>
  <pageSetup paperSize="9" firstPageNumber="20" orientation="portrait" useFirstPageNumber="1" horizontalDpi="1200" verticalDpi="1200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46"/>
  <sheetViews>
    <sheetView topLeftCell="A115" workbookViewId="0">
      <selection activeCell="G104" sqref="G104"/>
    </sheetView>
  </sheetViews>
  <sheetFormatPr baseColWidth="10" defaultRowHeight="15"/>
  <cols>
    <col min="1" max="1" width="7.140625" customWidth="1"/>
    <col min="2" max="2" width="6.28515625" customWidth="1"/>
    <col min="3" max="3" width="6.5703125" style="2" customWidth="1"/>
    <col min="4" max="4" width="6.7109375" customWidth="1"/>
    <col min="5" max="5" width="5.85546875" customWidth="1"/>
    <col min="6" max="6" width="6.28515625" customWidth="1"/>
    <col min="7" max="7" width="7.28515625" customWidth="1"/>
    <col min="8" max="8" width="5.85546875" customWidth="1"/>
    <col min="9" max="9" width="6.7109375" customWidth="1"/>
    <col min="10" max="10" width="7.28515625" customWidth="1"/>
    <col min="11" max="11" width="5.85546875" customWidth="1"/>
    <col min="12" max="12" width="6.42578125" customWidth="1"/>
    <col min="13" max="13" width="7" customWidth="1"/>
  </cols>
  <sheetData>
    <row r="1" spans="1:13">
      <c r="A1" s="7" t="s">
        <v>45</v>
      </c>
      <c r="B1" s="44"/>
      <c r="C1" s="57"/>
      <c r="D1" s="7"/>
      <c r="E1" s="7"/>
      <c r="F1" s="7"/>
      <c r="G1" s="7"/>
      <c r="H1" s="7"/>
      <c r="I1" s="7"/>
      <c r="J1" s="7"/>
    </row>
    <row r="2" spans="1:13">
      <c r="A2" s="27"/>
      <c r="B2" s="27"/>
      <c r="C2" s="28"/>
      <c r="D2" s="27"/>
      <c r="E2" s="27"/>
      <c r="F2" s="27"/>
      <c r="G2" s="27"/>
      <c r="H2" s="27"/>
      <c r="I2" s="27"/>
      <c r="J2" s="27"/>
    </row>
    <row r="3" spans="1:13">
      <c r="A3" s="116" t="s">
        <v>21</v>
      </c>
      <c r="B3" s="117">
        <v>2008</v>
      </c>
      <c r="C3" s="117"/>
      <c r="D3" s="117"/>
      <c r="E3" s="108">
        <v>2009</v>
      </c>
      <c r="F3" s="108"/>
      <c r="G3" s="108"/>
      <c r="H3" s="108">
        <v>2010</v>
      </c>
      <c r="I3" s="108"/>
      <c r="J3" s="108"/>
      <c r="K3" s="108">
        <v>2011</v>
      </c>
      <c r="L3" s="108"/>
      <c r="M3" s="108"/>
    </row>
    <row r="4" spans="1:13" ht="15" customHeight="1">
      <c r="A4" s="116"/>
      <c r="B4" s="10" t="s">
        <v>57</v>
      </c>
      <c r="C4" s="10" t="s">
        <v>58</v>
      </c>
      <c r="D4" s="10" t="s">
        <v>59</v>
      </c>
      <c r="E4" s="10" t="s">
        <v>57</v>
      </c>
      <c r="F4" s="10" t="s">
        <v>58</v>
      </c>
      <c r="G4" s="10" t="s">
        <v>59</v>
      </c>
      <c r="H4" s="10" t="s">
        <v>57</v>
      </c>
      <c r="I4" s="10" t="s">
        <v>58</v>
      </c>
      <c r="J4" s="10" t="s">
        <v>59</v>
      </c>
      <c r="K4" s="10" t="s">
        <v>57</v>
      </c>
      <c r="L4" s="10" t="s">
        <v>58</v>
      </c>
      <c r="M4" s="10" t="s">
        <v>59</v>
      </c>
    </row>
    <row r="5" spans="1:13">
      <c r="A5" s="50" t="s">
        <v>23</v>
      </c>
      <c r="B5" s="58">
        <v>57081</v>
      </c>
      <c r="C5" s="51">
        <v>59277</v>
      </c>
      <c r="D5" s="59">
        <v>116357</v>
      </c>
      <c r="E5" s="51">
        <f>ROUND('[1]Pop tot et prov'!$H$6*([1]GITEGA!B5/[1]GITEGA!$D$22),0)</f>
        <v>58565</v>
      </c>
      <c r="F5" s="51">
        <f>ROUND('[1]Pop tot et prov'!$H$6*([1]GITEGA!C5/[1]GITEGA!$D$22),0)</f>
        <v>60818</v>
      </c>
      <c r="G5" s="52">
        <f t="shared" ref="G5:G22" si="0">SUM(E5:F5)</f>
        <v>119383</v>
      </c>
      <c r="H5" s="51">
        <f>ROUND('[1]Pop tot et prov'!$H$7*([1]GITEGA!B5/[1]GITEGA!$D$22),0)</f>
        <v>60157</v>
      </c>
      <c r="I5" s="51">
        <f>ROUND('[1]Pop tot et prov'!$H$7*([1]GITEGA!C5/[1]GITEGA!$D$22),0)</f>
        <v>62472</v>
      </c>
      <c r="J5" s="52">
        <f t="shared" ref="J5:J22" si="1">SUM(H5:I5)</f>
        <v>122629</v>
      </c>
      <c r="K5" s="58">
        <f>ROUND('[1]Pop tot et prov'!$H$8*([1]GITEGA!B5/[1]GITEGA!$D$22),0)</f>
        <v>61855</v>
      </c>
      <c r="L5" s="51">
        <f>ROUND('[1]Pop tot et prov'!$H$8*([1]GITEGA!C5/[1]GITEGA!$D$22),0)</f>
        <v>64235</v>
      </c>
      <c r="M5" s="63">
        <f t="shared" ref="M5:M22" si="2">SUM(K5:L5)</f>
        <v>126090</v>
      </c>
    </row>
    <row r="6" spans="1:13">
      <c r="A6" s="50" t="s">
        <v>24</v>
      </c>
      <c r="B6" s="58">
        <v>44220</v>
      </c>
      <c r="C6" s="51">
        <v>47027</v>
      </c>
      <c r="D6" s="59">
        <v>91246</v>
      </c>
      <c r="E6" s="51">
        <f>ROUND('[1]Pop tot et prov'!$H$6*([1]GITEGA!B6/[1]GITEGA!$D$22),0)</f>
        <v>45369</v>
      </c>
      <c r="F6" s="51">
        <f>ROUND('[1]Pop tot et prov'!$H$6*([1]GITEGA!C6/[1]GITEGA!$D$22),0)</f>
        <v>48249</v>
      </c>
      <c r="G6" s="52">
        <f t="shared" si="0"/>
        <v>93618</v>
      </c>
      <c r="H6" s="51">
        <f>ROUND('[1]Pop tot et prov'!$H$7*([1]GITEGA!B6/[1]GITEGA!$D$22),0)</f>
        <v>46603</v>
      </c>
      <c r="I6" s="51">
        <f>ROUND('[1]Pop tot et prov'!$H$7*([1]GITEGA!C6/[1]GITEGA!$D$22),0)</f>
        <v>49562</v>
      </c>
      <c r="J6" s="52">
        <f t="shared" si="1"/>
        <v>96165</v>
      </c>
      <c r="K6" s="58">
        <f>ROUND('[1]Pop tot et prov'!$H$8*([1]GITEGA!B6/[1]GITEGA!$D$22),0)</f>
        <v>47918</v>
      </c>
      <c r="L6" s="51">
        <f>ROUND('[1]Pop tot et prov'!$H$8*([1]GITEGA!C6/[1]GITEGA!$D$22),0)</f>
        <v>50960</v>
      </c>
      <c r="M6" s="63">
        <f t="shared" si="2"/>
        <v>98878</v>
      </c>
    </row>
    <row r="7" spans="1:13">
      <c r="A7" s="46" t="s">
        <v>25</v>
      </c>
      <c r="B7" s="58">
        <v>44395</v>
      </c>
      <c r="C7" s="51">
        <v>48623</v>
      </c>
      <c r="D7" s="59">
        <v>93018</v>
      </c>
      <c r="E7" s="51">
        <f>ROUND('[1]Pop tot et prov'!$H$6*([1]GITEGA!B7/[1]GITEGA!$D$22),0)</f>
        <v>45549</v>
      </c>
      <c r="F7" s="51">
        <f>ROUND('[1]Pop tot et prov'!$H$6*([1]GITEGA!C7/[1]GITEGA!$D$22),0)</f>
        <v>49887</v>
      </c>
      <c r="G7" s="52">
        <f t="shared" si="0"/>
        <v>95436</v>
      </c>
      <c r="H7" s="51">
        <f>ROUND('[1]Pop tot et prov'!$H$7*([1]GITEGA!B7/[1]GITEGA!$D$22),0)</f>
        <v>46788</v>
      </c>
      <c r="I7" s="51">
        <f>ROUND('[1]Pop tot et prov'!$H$7*([1]GITEGA!C7/[1]GITEGA!$D$22),0)</f>
        <v>51244</v>
      </c>
      <c r="J7" s="52">
        <f t="shared" si="1"/>
        <v>98032</v>
      </c>
      <c r="K7" s="58">
        <f>ROUND('[1]Pop tot et prov'!$H$8*([1]GITEGA!B7/[1]GITEGA!$D$22),0)</f>
        <v>48108</v>
      </c>
      <c r="L7" s="51">
        <f>ROUND('[1]Pop tot et prov'!$H$8*([1]GITEGA!C7/[1]GITEGA!$D$22),0)</f>
        <v>52690</v>
      </c>
      <c r="M7" s="63">
        <f t="shared" si="2"/>
        <v>100798</v>
      </c>
    </row>
    <row r="8" spans="1:13">
      <c r="A8" s="46" t="s">
        <v>26</v>
      </c>
      <c r="B8" s="58">
        <v>43336</v>
      </c>
      <c r="C8" s="51">
        <v>50670</v>
      </c>
      <c r="D8" s="59">
        <v>94007</v>
      </c>
      <c r="E8" s="51">
        <f>ROUND('[1]Pop tot et prov'!$H$6*([1]GITEGA!B8/[1]GITEGA!$D$22),0)</f>
        <v>44462</v>
      </c>
      <c r="F8" s="51">
        <f>ROUND('[1]Pop tot et prov'!$H$6*([1]GITEGA!C8/[1]GITEGA!$D$22),0)</f>
        <v>51987</v>
      </c>
      <c r="G8" s="52">
        <f t="shared" si="0"/>
        <v>96449</v>
      </c>
      <c r="H8" s="51">
        <f>ROUND('[1]Pop tot et prov'!$H$7*([1]GITEGA!B8/[1]GITEGA!$D$22),0)</f>
        <v>45672</v>
      </c>
      <c r="I8" s="51">
        <f>ROUND('[1]Pop tot et prov'!$H$7*([1]GITEGA!C8/[1]GITEGA!$D$22),0)</f>
        <v>53401</v>
      </c>
      <c r="J8" s="52">
        <f t="shared" si="1"/>
        <v>99073</v>
      </c>
      <c r="K8" s="58">
        <f>ROUND('[1]Pop tot et prov'!$H$8*([1]GITEGA!B8/[1]GITEGA!$D$22),0)</f>
        <v>46961</v>
      </c>
      <c r="L8" s="51">
        <f>ROUND('[1]Pop tot et prov'!$H$8*([1]GITEGA!C8/[1]GITEGA!$D$22),0)</f>
        <v>54908</v>
      </c>
      <c r="M8" s="63">
        <f t="shared" si="2"/>
        <v>101869</v>
      </c>
    </row>
    <row r="9" spans="1:13">
      <c r="A9" s="46" t="s">
        <v>27</v>
      </c>
      <c r="B9" s="58">
        <v>33102</v>
      </c>
      <c r="C9" s="51">
        <v>39518</v>
      </c>
      <c r="D9" s="59">
        <v>72621</v>
      </c>
      <c r="E9" s="51">
        <f>ROUND('[1]Pop tot et prov'!$H$6*([1]GITEGA!B9/[1]GITEGA!$D$22),0)</f>
        <v>33962</v>
      </c>
      <c r="F9" s="51">
        <f>ROUND('[1]Pop tot et prov'!$H$6*([1]GITEGA!C9/[1]GITEGA!$D$22),0)</f>
        <v>40545</v>
      </c>
      <c r="G9" s="52">
        <f t="shared" si="0"/>
        <v>74507</v>
      </c>
      <c r="H9" s="51">
        <f>ROUND('[1]Pop tot et prov'!$H$7*([1]GITEGA!B9/[1]GITEGA!$D$22),0)</f>
        <v>34886</v>
      </c>
      <c r="I9" s="51">
        <f>ROUND('[1]Pop tot et prov'!$H$7*([1]GITEGA!C9/[1]GITEGA!$D$22),0)</f>
        <v>41648</v>
      </c>
      <c r="J9" s="52">
        <f t="shared" si="1"/>
        <v>76534</v>
      </c>
      <c r="K9" s="58">
        <f>ROUND('[1]Pop tot et prov'!$H$8*([1]GITEGA!B9/[1]GITEGA!$D$22),0)</f>
        <v>35871</v>
      </c>
      <c r="L9" s="51">
        <f>ROUND('[1]Pop tot et prov'!$H$8*([1]GITEGA!C9/[1]GITEGA!$D$22),0)</f>
        <v>42823</v>
      </c>
      <c r="M9" s="63">
        <f t="shared" si="2"/>
        <v>78694</v>
      </c>
    </row>
    <row r="10" spans="1:13">
      <c r="A10" s="46" t="s">
        <v>28</v>
      </c>
      <c r="B10" s="58">
        <v>26786</v>
      </c>
      <c r="C10" s="51">
        <v>29006</v>
      </c>
      <c r="D10" s="59">
        <v>55792</v>
      </c>
      <c r="E10" s="51">
        <f>ROUND('[1]Pop tot et prov'!$H$6*([1]GITEGA!B10/[1]GITEGA!$D$22),0)</f>
        <v>27482</v>
      </c>
      <c r="F10" s="51">
        <f>ROUND('[1]Pop tot et prov'!$H$6*([1]GITEGA!C10/[1]GITEGA!$D$22),0)</f>
        <v>29760</v>
      </c>
      <c r="G10" s="52">
        <f t="shared" si="0"/>
        <v>57242</v>
      </c>
      <c r="H10" s="51">
        <f>ROUND('[1]Pop tot et prov'!$H$7*([1]GITEGA!B10/[1]GITEGA!$D$22),0)</f>
        <v>28230</v>
      </c>
      <c r="I10" s="51">
        <f>ROUND('[1]Pop tot et prov'!$H$7*([1]GITEGA!C10/[1]GITEGA!$D$22),0)</f>
        <v>30569</v>
      </c>
      <c r="J10" s="52">
        <f t="shared" si="1"/>
        <v>58799</v>
      </c>
      <c r="K10" s="58">
        <f>ROUND('[1]Pop tot et prov'!$H$8*([1]GITEGA!B10/[1]GITEGA!$D$22),0)</f>
        <v>29026</v>
      </c>
      <c r="L10" s="51">
        <f>ROUND('[1]Pop tot et prov'!$H$8*([1]GITEGA!C10/[1]GITEGA!$D$22),0)</f>
        <v>31432</v>
      </c>
      <c r="M10" s="63">
        <f t="shared" si="2"/>
        <v>60458</v>
      </c>
    </row>
    <row r="11" spans="1:13">
      <c r="A11" s="46" t="s">
        <v>29</v>
      </c>
      <c r="B11" s="58">
        <v>18150</v>
      </c>
      <c r="C11" s="51">
        <v>19290</v>
      </c>
      <c r="D11" s="59">
        <v>37440</v>
      </c>
      <c r="E11" s="51">
        <f>ROUND('[1]Pop tot et prov'!$H$6*([1]GITEGA!B11/[1]GITEGA!$D$22),0)</f>
        <v>18622</v>
      </c>
      <c r="F11" s="51">
        <f>ROUND('[1]Pop tot et prov'!$H$6*([1]GITEGA!C11/[1]GITEGA!$D$22),0)</f>
        <v>19791</v>
      </c>
      <c r="G11" s="52">
        <f t="shared" si="0"/>
        <v>38413</v>
      </c>
      <c r="H11" s="51">
        <f>ROUND('[1]Pop tot et prov'!$H$7*([1]GITEGA!B11/[1]GITEGA!$D$22),0)</f>
        <v>19128</v>
      </c>
      <c r="I11" s="51">
        <f>ROUND('[1]Pop tot et prov'!$H$7*([1]GITEGA!C11/[1]GITEGA!$D$22),0)</f>
        <v>20330</v>
      </c>
      <c r="J11" s="52">
        <f t="shared" si="1"/>
        <v>39458</v>
      </c>
      <c r="K11" s="58">
        <f>ROUND('[1]Pop tot et prov'!$H$8*([1]GITEGA!B11/[1]GITEGA!$D$22),0)</f>
        <v>19668</v>
      </c>
      <c r="L11" s="51">
        <f>ROUND('[1]Pop tot et prov'!$H$8*([1]GITEGA!C11/[1]GITEGA!$D$22),0)</f>
        <v>20903</v>
      </c>
      <c r="M11" s="63">
        <f t="shared" si="2"/>
        <v>40571</v>
      </c>
    </row>
    <row r="12" spans="1:13">
      <c r="A12" s="46" t="s">
        <v>30</v>
      </c>
      <c r="B12" s="58">
        <v>16012</v>
      </c>
      <c r="C12" s="51">
        <v>17432</v>
      </c>
      <c r="D12" s="59">
        <v>33444</v>
      </c>
      <c r="E12" s="51">
        <f>ROUND('[1]Pop tot et prov'!$H$6*([1]GITEGA!B12/[1]GITEGA!$D$22),0)</f>
        <v>16428</v>
      </c>
      <c r="F12" s="51">
        <f>ROUND('[1]Pop tot et prov'!$H$6*([1]GITEGA!C12/[1]GITEGA!$D$22),0)</f>
        <v>17885</v>
      </c>
      <c r="G12" s="52">
        <f t="shared" si="0"/>
        <v>34313</v>
      </c>
      <c r="H12" s="51">
        <f>ROUND('[1]Pop tot et prov'!$H$7*([1]GITEGA!B12/[1]GITEGA!$D$22),0)</f>
        <v>16875</v>
      </c>
      <c r="I12" s="51">
        <f>ROUND('[1]Pop tot et prov'!$H$7*([1]GITEGA!C12/[1]GITEGA!$D$22),0)</f>
        <v>18371</v>
      </c>
      <c r="J12" s="52">
        <f t="shared" si="1"/>
        <v>35246</v>
      </c>
      <c r="K12" s="58">
        <f>ROUND('[1]Pop tot et prov'!$H$8*([1]GITEGA!B12/[1]GITEGA!$D$22),0)</f>
        <v>17351</v>
      </c>
      <c r="L12" s="51">
        <f>ROUND('[1]Pop tot et prov'!$H$8*([1]GITEGA!C12/[1]GITEGA!$D$22),0)</f>
        <v>18890</v>
      </c>
      <c r="M12" s="63">
        <f t="shared" si="2"/>
        <v>36241</v>
      </c>
    </row>
    <row r="13" spans="1:13">
      <c r="A13" s="46" t="s">
        <v>31</v>
      </c>
      <c r="B13" s="58">
        <v>14519</v>
      </c>
      <c r="C13" s="51">
        <v>15674</v>
      </c>
      <c r="D13" s="59">
        <v>30192</v>
      </c>
      <c r="E13" s="51">
        <f>ROUND('[1]Pop tot et prov'!$H$6*([1]GITEGA!B13/[1]GITEGA!$D$22),0)</f>
        <v>14896</v>
      </c>
      <c r="F13" s="51">
        <f>ROUND('[1]Pop tot et prov'!$H$6*([1]GITEGA!C13/[1]GITEGA!$D$22),0)</f>
        <v>16081</v>
      </c>
      <c r="G13" s="52">
        <f t="shared" si="0"/>
        <v>30977</v>
      </c>
      <c r="H13" s="51">
        <f>ROUND('[1]Pop tot et prov'!$H$7*([1]GITEGA!B13/[1]GITEGA!$D$22),0)</f>
        <v>15302</v>
      </c>
      <c r="I13" s="51">
        <f>ROUND('[1]Pop tot et prov'!$H$7*([1]GITEGA!C13/[1]GITEGA!$D$22),0)</f>
        <v>16519</v>
      </c>
      <c r="J13" s="52">
        <f t="shared" si="1"/>
        <v>31821</v>
      </c>
      <c r="K13" s="58">
        <f>ROUND('[1]Pop tot et prov'!$H$8*([1]GITEGA!B13/[1]GITEGA!$D$22),0)</f>
        <v>15733</v>
      </c>
      <c r="L13" s="51">
        <f>ROUND('[1]Pop tot et prov'!$H$8*([1]GITEGA!C13/[1]GITEGA!$D$22),0)</f>
        <v>16985</v>
      </c>
      <c r="M13" s="63">
        <f t="shared" si="2"/>
        <v>32718</v>
      </c>
    </row>
    <row r="14" spans="1:13">
      <c r="A14" s="46" t="s">
        <v>32</v>
      </c>
      <c r="B14" s="58">
        <v>14051</v>
      </c>
      <c r="C14" s="51">
        <v>14493</v>
      </c>
      <c r="D14" s="59">
        <v>28544</v>
      </c>
      <c r="E14" s="51">
        <f>ROUND('[1]Pop tot et prov'!$H$6*([1]GITEGA!B14/[1]GITEGA!$D$22),0)</f>
        <v>14416</v>
      </c>
      <c r="F14" s="51">
        <f>ROUND('[1]Pop tot et prov'!$H$6*([1]GITEGA!C14/[1]GITEGA!$D$22),0)</f>
        <v>14870</v>
      </c>
      <c r="G14" s="52">
        <f t="shared" si="0"/>
        <v>29286</v>
      </c>
      <c r="H14" s="51">
        <f>ROUND('[1]Pop tot et prov'!$H$7*([1]GITEGA!B14/[1]GITEGA!$D$22),0)</f>
        <v>14808</v>
      </c>
      <c r="I14" s="51">
        <f>ROUND('[1]Pop tot et prov'!$H$7*([1]GITEGA!C14/[1]GITEGA!$D$22),0)</f>
        <v>15274</v>
      </c>
      <c r="J14" s="52">
        <f t="shared" si="1"/>
        <v>30082</v>
      </c>
      <c r="K14" s="58">
        <f>ROUND('[1]Pop tot et prov'!$H$8*([1]GITEGA!B14/[1]GITEGA!$D$22),0)</f>
        <v>15226</v>
      </c>
      <c r="L14" s="51">
        <f>ROUND('[1]Pop tot et prov'!$H$8*([1]GITEGA!C14/[1]GITEGA!$D$22),0)</f>
        <v>15705</v>
      </c>
      <c r="M14" s="63">
        <f t="shared" si="2"/>
        <v>30931</v>
      </c>
    </row>
    <row r="15" spans="1:13">
      <c r="A15" s="46" t="s">
        <v>33</v>
      </c>
      <c r="B15" s="58">
        <v>11659</v>
      </c>
      <c r="C15" s="51">
        <v>12157</v>
      </c>
      <c r="D15" s="59">
        <v>23815</v>
      </c>
      <c r="E15" s="51">
        <f>ROUND('[1]Pop tot et prov'!$H$6*([1]GITEGA!B15/[1]GITEGA!$D$22),0)</f>
        <v>11962</v>
      </c>
      <c r="F15" s="51">
        <f>ROUND('[1]Pop tot et prov'!$H$6*([1]GITEGA!C15/[1]GITEGA!$D$22),0)</f>
        <v>12473</v>
      </c>
      <c r="G15" s="52">
        <f t="shared" si="0"/>
        <v>24435</v>
      </c>
      <c r="H15" s="51">
        <f>ROUND('[1]Pop tot et prov'!$H$7*([1]GITEGA!B15/[1]GITEGA!$D$22),0)</f>
        <v>12287</v>
      </c>
      <c r="I15" s="51">
        <f>ROUND('[1]Pop tot et prov'!$H$7*([1]GITEGA!C15/[1]GITEGA!$D$22),0)</f>
        <v>12812</v>
      </c>
      <c r="J15" s="52">
        <f t="shared" si="1"/>
        <v>25099</v>
      </c>
      <c r="K15" s="58">
        <f>ROUND('[1]Pop tot et prov'!$H$8*([1]GITEGA!B15/[1]GITEGA!$D$22),0)</f>
        <v>12634</v>
      </c>
      <c r="L15" s="51">
        <f>ROUND('[1]Pop tot et prov'!$H$8*([1]GITEGA!C15/[1]GITEGA!$D$22),0)</f>
        <v>13174</v>
      </c>
      <c r="M15" s="63">
        <f t="shared" si="2"/>
        <v>25808</v>
      </c>
    </row>
    <row r="16" spans="1:13">
      <c r="A16" s="46" t="s">
        <v>34</v>
      </c>
      <c r="B16" s="58">
        <v>7741</v>
      </c>
      <c r="C16" s="51">
        <v>7459</v>
      </c>
      <c r="D16" s="59">
        <v>15200</v>
      </c>
      <c r="E16" s="51">
        <f>ROUND('[1]Pop tot et prov'!$H$6*([1]GITEGA!B16/[1]GITEGA!$D$22),0)</f>
        <v>7942</v>
      </c>
      <c r="F16" s="51">
        <f>ROUND('[1]Pop tot et prov'!$H$6*([1]GITEGA!C16/[1]GITEGA!$D$22),0)</f>
        <v>7653</v>
      </c>
      <c r="G16" s="52">
        <f t="shared" si="0"/>
        <v>15595</v>
      </c>
      <c r="H16" s="51">
        <f>ROUND('[1]Pop tot et prov'!$H$7*([1]GITEGA!B16/[1]GITEGA!$D$22),0)</f>
        <v>8158</v>
      </c>
      <c r="I16" s="51">
        <f>ROUND('[1]Pop tot et prov'!$H$7*([1]GITEGA!C16/[1]GITEGA!$D$22),0)</f>
        <v>7861</v>
      </c>
      <c r="J16" s="52">
        <f t="shared" si="1"/>
        <v>16019</v>
      </c>
      <c r="K16" s="58">
        <f>ROUND('[1]Pop tot et prov'!$H$8*([1]GITEGA!B16/[1]GITEGA!$D$22),0)</f>
        <v>8388</v>
      </c>
      <c r="L16" s="51">
        <f>ROUND('[1]Pop tot et prov'!$H$8*([1]GITEGA!C16/[1]GITEGA!$D$22),0)</f>
        <v>8083</v>
      </c>
      <c r="M16" s="63">
        <f t="shared" si="2"/>
        <v>16471</v>
      </c>
    </row>
    <row r="17" spans="1:13">
      <c r="A17" s="46" t="s">
        <v>35</v>
      </c>
      <c r="B17" s="58">
        <v>5200</v>
      </c>
      <c r="C17" s="51">
        <v>5920</v>
      </c>
      <c r="D17" s="59">
        <v>11121</v>
      </c>
      <c r="E17" s="51">
        <f>ROUND('[1]Pop tot et prov'!$H$6*([1]GITEGA!B17/[1]GITEGA!$D$22),0)</f>
        <v>5335</v>
      </c>
      <c r="F17" s="51">
        <f>ROUND('[1]Pop tot et prov'!$H$6*([1]GITEGA!C17/[1]GITEGA!$D$22),0)</f>
        <v>6074</v>
      </c>
      <c r="G17" s="52">
        <f t="shared" si="0"/>
        <v>11409</v>
      </c>
      <c r="H17" s="51">
        <f>ROUND('[1]Pop tot et prov'!$H$7*([1]GITEGA!B17/[1]GITEGA!$D$22),0)</f>
        <v>5480</v>
      </c>
      <c r="I17" s="51">
        <f>ROUND('[1]Pop tot et prov'!$H$7*([1]GITEGA!C17/[1]GITEGA!$D$22),0)</f>
        <v>6239</v>
      </c>
      <c r="J17" s="52">
        <f t="shared" si="1"/>
        <v>11719</v>
      </c>
      <c r="K17" s="58">
        <f>ROUND('[1]Pop tot et prov'!$H$8*([1]GITEGA!B17/[1]GITEGA!$D$22),0)</f>
        <v>5635</v>
      </c>
      <c r="L17" s="51">
        <f>ROUND('[1]Pop tot et prov'!$H$8*([1]GITEGA!C17/[1]GITEGA!$D$22),0)</f>
        <v>6415</v>
      </c>
      <c r="M17" s="63">
        <f t="shared" si="2"/>
        <v>12050</v>
      </c>
    </row>
    <row r="18" spans="1:13">
      <c r="A18" s="46" t="s">
        <v>36</v>
      </c>
      <c r="B18" s="58">
        <v>3369</v>
      </c>
      <c r="C18" s="51">
        <v>3710</v>
      </c>
      <c r="D18" s="59">
        <v>7079</v>
      </c>
      <c r="E18" s="51">
        <f>ROUND('[1]Pop tot et prov'!$H$6*([1]GITEGA!B18/[1]GITEGA!$D$22),0)</f>
        <v>3457</v>
      </c>
      <c r="F18" s="51">
        <f>ROUND('[1]Pop tot et prov'!$H$6*([1]GITEGA!C18/[1]GITEGA!$D$22),0)</f>
        <v>3806</v>
      </c>
      <c r="G18" s="52">
        <f t="shared" si="0"/>
        <v>7263</v>
      </c>
      <c r="H18" s="51">
        <f>ROUND('[1]Pop tot et prov'!$H$7*([1]GITEGA!B18/[1]GITEGA!$D$22),0)</f>
        <v>3551</v>
      </c>
      <c r="I18" s="51">
        <f>ROUND('[1]Pop tot et prov'!$H$7*([1]GITEGA!C18/[1]GITEGA!$D$22),0)</f>
        <v>3910</v>
      </c>
      <c r="J18" s="52">
        <f t="shared" si="1"/>
        <v>7461</v>
      </c>
      <c r="K18" s="58">
        <f>ROUND('[1]Pop tot et prov'!$H$8*([1]GITEGA!B18/[1]GITEGA!$D$22),0)</f>
        <v>3651</v>
      </c>
      <c r="L18" s="51">
        <f>ROUND('[1]Pop tot et prov'!$H$8*([1]GITEGA!C18/[1]GITEGA!$D$22),0)</f>
        <v>4020</v>
      </c>
      <c r="M18" s="63">
        <f t="shared" si="2"/>
        <v>7671</v>
      </c>
    </row>
    <row r="19" spans="1:13">
      <c r="A19" s="46" t="s">
        <v>37</v>
      </c>
      <c r="B19" s="58">
        <v>2822</v>
      </c>
      <c r="C19" s="51">
        <v>3821</v>
      </c>
      <c r="D19" s="59">
        <v>6644</v>
      </c>
      <c r="E19" s="51">
        <f>ROUND('[1]Pop tot et prov'!$H$6*([1]GITEGA!B19/[1]GITEGA!$D$22),0)</f>
        <v>2895</v>
      </c>
      <c r="F19" s="51">
        <f>ROUND('[1]Pop tot et prov'!$H$6*([1]GITEGA!C19/[1]GITEGA!$D$22),0)</f>
        <v>3920</v>
      </c>
      <c r="G19" s="52">
        <f t="shared" si="0"/>
        <v>6815</v>
      </c>
      <c r="H19" s="51">
        <f>ROUND('[1]Pop tot et prov'!$H$7*([1]GITEGA!B19/[1]GITEGA!$D$22),0)</f>
        <v>2974</v>
      </c>
      <c r="I19" s="51">
        <f>ROUND('[1]Pop tot et prov'!$H$7*([1]GITEGA!C19/[1]GITEGA!$D$22),0)</f>
        <v>4027</v>
      </c>
      <c r="J19" s="52">
        <f t="shared" si="1"/>
        <v>7001</v>
      </c>
      <c r="K19" s="58">
        <f>ROUND('[1]Pop tot et prov'!$H$8*([1]GITEGA!B19/[1]GITEGA!$D$22),0)</f>
        <v>3058</v>
      </c>
      <c r="L19" s="51">
        <f>ROUND('[1]Pop tot et prov'!$H$8*([1]GITEGA!C19/[1]GITEGA!$D$22),0)</f>
        <v>4141</v>
      </c>
      <c r="M19" s="63">
        <f t="shared" si="2"/>
        <v>7199</v>
      </c>
    </row>
    <row r="20" spans="1:13">
      <c r="A20" s="46" t="s">
        <v>38</v>
      </c>
      <c r="B20" s="58">
        <v>1710</v>
      </c>
      <c r="C20" s="51">
        <v>1803</v>
      </c>
      <c r="D20" s="59">
        <v>3513</v>
      </c>
      <c r="E20" s="51">
        <f>ROUND('[1]Pop tot et prov'!$H$6*([1]GITEGA!B20/[1]GITEGA!$D$22),0)</f>
        <v>1754</v>
      </c>
      <c r="F20" s="51">
        <f>ROUND('[1]Pop tot et prov'!$H$6*([1]GITEGA!C20/[1]GITEGA!$D$22),0)</f>
        <v>1850</v>
      </c>
      <c r="G20" s="52">
        <f t="shared" si="0"/>
        <v>3604</v>
      </c>
      <c r="H20" s="51">
        <f>ROUND('[1]Pop tot et prov'!$H$7*([1]GITEGA!B20/[1]GITEGA!$D$22),0)</f>
        <v>1802</v>
      </c>
      <c r="I20" s="51">
        <f>ROUND('[1]Pop tot et prov'!$H$7*([1]GITEGA!C20/[1]GITEGA!$D$22),0)</f>
        <v>1900</v>
      </c>
      <c r="J20" s="52">
        <f t="shared" si="1"/>
        <v>3702</v>
      </c>
      <c r="K20" s="58">
        <f>ROUND('[1]Pop tot et prov'!$H$8*([1]GITEGA!B20/[1]GITEGA!$D$22),0)</f>
        <v>1853</v>
      </c>
      <c r="L20" s="51">
        <f>ROUND('[1]Pop tot et prov'!$H$8*([1]GITEGA!C20/[1]GITEGA!$D$22),0)</f>
        <v>1954</v>
      </c>
      <c r="M20" s="63">
        <f t="shared" si="2"/>
        <v>3807</v>
      </c>
    </row>
    <row r="21" spans="1:13">
      <c r="A21" s="50" t="s">
        <v>39</v>
      </c>
      <c r="B21" s="58">
        <v>2328</v>
      </c>
      <c r="C21" s="51">
        <v>2863</v>
      </c>
      <c r="D21" s="59">
        <v>5192</v>
      </c>
      <c r="E21" s="51">
        <f>ROUND('[1]Pop tot et prov'!$H$6*([1]GITEGA!B21/[1]GITEGA!$D$22),0)</f>
        <v>2389</v>
      </c>
      <c r="F21" s="51">
        <f>ROUND('[1]Pop tot et prov'!$H$6*([1]GITEGA!C21/[1]GITEGA!$D$22),0)</f>
        <v>2937</v>
      </c>
      <c r="G21" s="52">
        <f t="shared" si="0"/>
        <v>5326</v>
      </c>
      <c r="H21" s="51">
        <f>ROUND('[1]Pop tot et prov'!$H$7*([1]GITEGA!B21/[1]GITEGA!$D$22),0)</f>
        <v>2453</v>
      </c>
      <c r="I21" s="51">
        <f>ROUND('[1]Pop tot et prov'!$H$7*([1]GITEGA!C21/[1]GITEGA!$D$22),0)</f>
        <v>3017</v>
      </c>
      <c r="J21" s="52">
        <f t="shared" si="1"/>
        <v>5470</v>
      </c>
      <c r="K21" s="58">
        <f>ROUND('[1]Pop tot et prov'!$H$8*([1]GITEGA!B21/[1]GITEGA!$D$22),0)</f>
        <v>2523</v>
      </c>
      <c r="L21" s="51">
        <f>ROUND('[1]Pop tot et prov'!$H$8*([1]GITEGA!C21/[1]GITEGA!$D$22),0)</f>
        <v>3102</v>
      </c>
      <c r="M21" s="63">
        <f t="shared" si="2"/>
        <v>5625</v>
      </c>
    </row>
    <row r="22" spans="1:13">
      <c r="A22" s="47" t="s">
        <v>20</v>
      </c>
      <c r="B22" s="60">
        <f>SUM(B5:B21)</f>
        <v>346481</v>
      </c>
      <c r="C22" s="53">
        <f>SUM(C5:C21)</f>
        <v>378743</v>
      </c>
      <c r="D22" s="61">
        <f>SUM(D5:D21)</f>
        <v>725225</v>
      </c>
      <c r="E22" s="51">
        <f>SUM(E5:E21)</f>
        <v>355485</v>
      </c>
      <c r="F22" s="55">
        <f>SUM(F5:F21)</f>
        <v>388586</v>
      </c>
      <c r="G22" s="52">
        <f t="shared" si="0"/>
        <v>744071</v>
      </c>
      <c r="H22" s="51">
        <f>SUM(H5:H21)</f>
        <v>365154</v>
      </c>
      <c r="I22" s="55">
        <f>SUM(I5:I21)</f>
        <v>399156</v>
      </c>
      <c r="J22" s="52">
        <f t="shared" si="1"/>
        <v>764310</v>
      </c>
      <c r="K22" s="58">
        <f>SUM(K5:K21)</f>
        <v>375459</v>
      </c>
      <c r="L22" s="55">
        <f>SUM(L5:L21)</f>
        <v>410420</v>
      </c>
      <c r="M22" s="63">
        <f t="shared" si="2"/>
        <v>785879</v>
      </c>
    </row>
    <row r="23" spans="1:13">
      <c r="A23" s="8"/>
      <c r="B23" s="8"/>
      <c r="C23" s="62"/>
      <c r="D23" s="8"/>
      <c r="E23" s="8"/>
      <c r="F23" s="8"/>
      <c r="G23" s="8"/>
      <c r="H23" s="8"/>
      <c r="I23" s="8"/>
      <c r="J23" s="8"/>
    </row>
    <row r="24" spans="1:13">
      <c r="A24" s="118" t="s">
        <v>21</v>
      </c>
      <c r="B24" s="113">
        <v>2012</v>
      </c>
      <c r="C24" s="114"/>
      <c r="D24" s="115"/>
      <c r="E24" s="108">
        <v>2013</v>
      </c>
      <c r="F24" s="108"/>
      <c r="G24" s="108"/>
      <c r="H24" s="108">
        <v>2014</v>
      </c>
      <c r="I24" s="108"/>
      <c r="J24" s="108"/>
      <c r="K24" s="108">
        <v>2015</v>
      </c>
      <c r="L24" s="108"/>
      <c r="M24" s="108"/>
    </row>
    <row r="25" spans="1:13">
      <c r="A25" s="118"/>
      <c r="B25" s="10" t="s">
        <v>57</v>
      </c>
      <c r="C25" s="10" t="s">
        <v>58</v>
      </c>
      <c r="D25" s="10" t="s">
        <v>59</v>
      </c>
      <c r="E25" s="10" t="s">
        <v>57</v>
      </c>
      <c r="F25" s="10" t="s">
        <v>58</v>
      </c>
      <c r="G25" s="10" t="s">
        <v>59</v>
      </c>
      <c r="H25" s="10" t="s">
        <v>57</v>
      </c>
      <c r="I25" s="10" t="s">
        <v>58</v>
      </c>
      <c r="J25" s="10" t="s">
        <v>59</v>
      </c>
      <c r="K25" s="10" t="s">
        <v>57</v>
      </c>
      <c r="L25" s="10" t="s">
        <v>58</v>
      </c>
      <c r="M25" s="10" t="s">
        <v>59</v>
      </c>
    </row>
    <row r="26" spans="1:13">
      <c r="A26" s="56" t="s">
        <v>23</v>
      </c>
      <c r="B26" s="51">
        <f>ROUND('[1]Pop tot et prov'!$H$9*([1]GITEGA!B5/[1]GITEGA!$D$22),0)</f>
        <v>63656</v>
      </c>
      <c r="C26" s="51">
        <f>ROUND('[1]Pop tot et prov'!$H$9*([1]GITEGA!C5/[1]GITEGA!$D$22),0)</f>
        <v>66105</v>
      </c>
      <c r="D26" s="52">
        <f t="shared" ref="D26:D43" si="3">SUM(B26:C26)</f>
        <v>129761</v>
      </c>
      <c r="E26" s="51">
        <f>ROUND('[1]Pop tot et prov'!$H$10*([1]GITEGA!B5/[1]GITEGA!$D$22),0)</f>
        <v>65556</v>
      </c>
      <c r="F26" s="51">
        <f>ROUND('[1]Pop tot et prov'!$H$10*([1]GITEGA!C5/[1]GITEGA!$D$22),0)</f>
        <v>68078</v>
      </c>
      <c r="G26" s="52">
        <f t="shared" ref="G26:G43" si="4">SUM(E26:F26)</f>
        <v>133634</v>
      </c>
      <c r="H26" s="58">
        <f>ROUND('[1]Pop tot et prov'!$H$11*([1]GITEGA!B5/[1]GITEGA!$D$22),0)</f>
        <v>67548</v>
      </c>
      <c r="I26" s="51">
        <f>ROUND('[1]Pop tot et prov'!$H$11*([1]GITEGA!C5/[1]GITEGA!$D$22),0)</f>
        <v>70147</v>
      </c>
      <c r="J26" s="63">
        <f t="shared" ref="J26:J43" si="5">SUM(H26:I26)</f>
        <v>137695</v>
      </c>
      <c r="K26" s="51">
        <f>ROUND('[1]Pop tot et prov'!$H$12*([1]GITEGA!B5/[1]GITEGA!$D$22),0)</f>
        <v>69628</v>
      </c>
      <c r="L26" s="51">
        <f>ROUND('[1]Pop tot et prov'!$H$12*([1]GITEGA!C5/[1]GITEGA!$D$22),0)</f>
        <v>72306</v>
      </c>
      <c r="M26" s="52">
        <f t="shared" ref="M26:M43" si="6">SUM(K26:L26)</f>
        <v>141934</v>
      </c>
    </row>
    <row r="27" spans="1:13">
      <c r="A27" s="56" t="s">
        <v>24</v>
      </c>
      <c r="B27" s="51">
        <f>ROUND('[1]Pop tot et prov'!$H$9*([1]GITEGA!B6/[1]GITEGA!$D$22),0)</f>
        <v>49314</v>
      </c>
      <c r="C27" s="51">
        <f>ROUND('[1]Pop tot et prov'!$H$9*([1]GITEGA!C6/[1]GITEGA!$D$22),0)</f>
        <v>52444</v>
      </c>
      <c r="D27" s="52">
        <f t="shared" si="3"/>
        <v>101758</v>
      </c>
      <c r="E27" s="51">
        <f>ROUND('[1]Pop tot et prov'!$H$10*([1]GITEGA!B6/[1]GITEGA!$D$22),0)</f>
        <v>50785</v>
      </c>
      <c r="F27" s="51">
        <f>ROUND('[1]Pop tot et prov'!$H$10*([1]GITEGA!C6/[1]GITEGA!$D$22),0)</f>
        <v>54009</v>
      </c>
      <c r="G27" s="52">
        <f t="shared" si="4"/>
        <v>104794</v>
      </c>
      <c r="H27" s="58">
        <f>ROUND('[1]Pop tot et prov'!$H$11*([1]GITEGA!B6/[1]GITEGA!$D$22),0)</f>
        <v>52329</v>
      </c>
      <c r="I27" s="51">
        <f>ROUND('[1]Pop tot et prov'!$H$11*([1]GITEGA!C6/[1]GITEGA!$D$22),0)</f>
        <v>55651</v>
      </c>
      <c r="J27" s="63">
        <f t="shared" si="5"/>
        <v>107980</v>
      </c>
      <c r="K27" s="51">
        <f>ROUND('[1]Pop tot et prov'!$H$12*([1]GITEGA!B6/[1]GITEGA!$D$22),0)</f>
        <v>53940</v>
      </c>
      <c r="L27" s="51">
        <f>ROUND('[1]Pop tot et prov'!$H$12*([1]GITEGA!C6/[1]GITEGA!$D$22),0)</f>
        <v>57364</v>
      </c>
      <c r="M27" s="52">
        <f t="shared" si="6"/>
        <v>111304</v>
      </c>
    </row>
    <row r="28" spans="1:13">
      <c r="A28" s="56" t="s">
        <v>25</v>
      </c>
      <c r="B28" s="51">
        <f>ROUND('[1]Pop tot et prov'!$H$9*([1]GITEGA!B7/[1]GITEGA!$D$22),0)</f>
        <v>49509</v>
      </c>
      <c r="C28" s="51">
        <f>ROUND('[1]Pop tot et prov'!$H$9*([1]GITEGA!C7/[1]GITEGA!$D$22),0)</f>
        <v>54224</v>
      </c>
      <c r="D28" s="52">
        <f t="shared" si="3"/>
        <v>103733</v>
      </c>
      <c r="E28" s="51">
        <f>ROUND('[1]Pop tot et prov'!$H$10*([1]GITEGA!B7/[1]GITEGA!$D$22),0)</f>
        <v>50986</v>
      </c>
      <c r="F28" s="51">
        <f>ROUND('[1]Pop tot et prov'!$H$10*([1]GITEGA!C7/[1]GITEGA!$D$22),0)</f>
        <v>55842</v>
      </c>
      <c r="G28" s="52">
        <f t="shared" si="4"/>
        <v>106828</v>
      </c>
      <c r="H28" s="58">
        <f>ROUND('[1]Pop tot et prov'!$H$11*([1]GITEGA!B7/[1]GITEGA!$D$22),0)</f>
        <v>52536</v>
      </c>
      <c r="I28" s="51">
        <f>ROUND('[1]Pop tot et prov'!$H$11*([1]GITEGA!C7/[1]GITEGA!$D$22),0)</f>
        <v>57539</v>
      </c>
      <c r="J28" s="63">
        <f t="shared" si="5"/>
        <v>110075</v>
      </c>
      <c r="K28" s="51">
        <f>ROUND('[1]Pop tot et prov'!$H$12*([1]GITEGA!B7/[1]GITEGA!$D$22),0)</f>
        <v>54153</v>
      </c>
      <c r="L28" s="51">
        <f>ROUND('[1]Pop tot et prov'!$H$12*([1]GITEGA!C7/[1]GITEGA!$D$22),0)</f>
        <v>59311</v>
      </c>
      <c r="M28" s="52">
        <f t="shared" si="6"/>
        <v>113464</v>
      </c>
    </row>
    <row r="29" spans="1:13">
      <c r="A29" s="56" t="s">
        <v>26</v>
      </c>
      <c r="B29" s="51">
        <f>ROUND('[1]Pop tot et prov'!$H$9*([1]GITEGA!B8/[1]GITEGA!$D$22),0)</f>
        <v>48328</v>
      </c>
      <c r="C29" s="51">
        <f>ROUND('[1]Pop tot et prov'!$H$9*([1]GITEGA!C8/[1]GITEGA!$D$22),0)</f>
        <v>56507</v>
      </c>
      <c r="D29" s="52">
        <f t="shared" si="3"/>
        <v>104835</v>
      </c>
      <c r="E29" s="51">
        <f>ROUND('[1]Pop tot et prov'!$H$10*([1]GITEGA!B8/[1]GITEGA!$D$22),0)</f>
        <v>49770</v>
      </c>
      <c r="F29" s="51">
        <f>ROUND('[1]Pop tot et prov'!$H$10*([1]GITEGA!C8/[1]GITEGA!$D$22),0)</f>
        <v>58193</v>
      </c>
      <c r="G29" s="52">
        <f t="shared" si="4"/>
        <v>107963</v>
      </c>
      <c r="H29" s="58">
        <f>ROUND('[1]Pop tot et prov'!$H$11*([1]GITEGA!B8/[1]GITEGA!$D$22),0)</f>
        <v>51283</v>
      </c>
      <c r="I29" s="51">
        <f>ROUND('[1]Pop tot et prov'!$H$11*([1]GITEGA!C8/[1]GITEGA!$D$22),0)</f>
        <v>59962</v>
      </c>
      <c r="J29" s="63">
        <f t="shared" si="5"/>
        <v>111245</v>
      </c>
      <c r="K29" s="51">
        <f>ROUND('[1]Pop tot et prov'!$H$12*([1]GITEGA!B8/[1]GITEGA!$D$22),0)</f>
        <v>52862</v>
      </c>
      <c r="L29" s="51">
        <f>ROUND('[1]Pop tot et prov'!$H$12*([1]GITEGA!C8/[1]GITEGA!$D$22),0)</f>
        <v>61808</v>
      </c>
      <c r="M29" s="52">
        <f t="shared" si="6"/>
        <v>114670</v>
      </c>
    </row>
    <row r="30" spans="1:13">
      <c r="A30" s="56" t="s">
        <v>27</v>
      </c>
      <c r="B30" s="51">
        <f>ROUND('[1]Pop tot et prov'!$H$9*([1]GITEGA!B9/[1]GITEGA!$D$22),0)</f>
        <v>36915</v>
      </c>
      <c r="C30" s="51">
        <f>ROUND('[1]Pop tot et prov'!$H$9*([1]GITEGA!C9/[1]GITEGA!$D$22),0)</f>
        <v>44070</v>
      </c>
      <c r="D30" s="52">
        <f t="shared" si="3"/>
        <v>80985</v>
      </c>
      <c r="E30" s="51">
        <f>ROUND('[1]Pop tot et prov'!$H$10*([1]GITEGA!B9/[1]GITEGA!$D$22),0)</f>
        <v>38017</v>
      </c>
      <c r="F30" s="51">
        <f>ROUND('[1]Pop tot et prov'!$H$10*([1]GITEGA!C9/[1]GITEGA!$D$22),0)</f>
        <v>45385</v>
      </c>
      <c r="G30" s="52">
        <f t="shared" si="4"/>
        <v>83402</v>
      </c>
      <c r="H30" s="58">
        <f>ROUND('[1]Pop tot et prov'!$H$11*([1]GITEGA!B9/[1]GITEGA!$D$22),0)</f>
        <v>39172</v>
      </c>
      <c r="I30" s="51">
        <f>ROUND('[1]Pop tot et prov'!$H$11*([1]GITEGA!C9/[1]GITEGA!$D$22),0)</f>
        <v>46765</v>
      </c>
      <c r="J30" s="63">
        <f t="shared" si="5"/>
        <v>85937</v>
      </c>
      <c r="K30" s="51">
        <f>ROUND('[1]Pop tot et prov'!$H$12*([1]GITEGA!B9/[1]GITEGA!$D$22),0)</f>
        <v>40378</v>
      </c>
      <c r="L30" s="51">
        <f>ROUND('[1]Pop tot et prov'!$H$12*([1]GITEGA!C9/[1]GITEGA!$D$22),0)</f>
        <v>48204</v>
      </c>
      <c r="M30" s="52">
        <f t="shared" si="6"/>
        <v>88582</v>
      </c>
    </row>
    <row r="31" spans="1:13">
      <c r="A31" s="56" t="s">
        <v>28</v>
      </c>
      <c r="B31" s="51">
        <f>ROUND('[1]Pop tot et prov'!$H$9*([1]GITEGA!B10/[1]GITEGA!$D$22),0)</f>
        <v>29872</v>
      </c>
      <c r="C31" s="51">
        <f>ROUND('[1]Pop tot et prov'!$H$9*([1]GITEGA!C10/[1]GITEGA!$D$22),0)</f>
        <v>32347</v>
      </c>
      <c r="D31" s="52">
        <f t="shared" si="3"/>
        <v>62219</v>
      </c>
      <c r="E31" s="51">
        <f>ROUND('[1]Pop tot et prov'!$H$10*([1]GITEGA!B10/[1]GITEGA!$D$22),0)</f>
        <v>30763</v>
      </c>
      <c r="F31" s="51">
        <f>ROUND('[1]Pop tot et prov'!$H$10*([1]GITEGA!C10/[1]GITEGA!$D$22),0)</f>
        <v>33313</v>
      </c>
      <c r="G31" s="52">
        <f t="shared" si="4"/>
        <v>64076</v>
      </c>
      <c r="H31" s="58">
        <f>ROUND('[1]Pop tot et prov'!$H$11*([1]GITEGA!B10/[1]GITEGA!$D$22),0)</f>
        <v>31698</v>
      </c>
      <c r="I31" s="51">
        <f>ROUND('[1]Pop tot et prov'!$H$11*([1]GITEGA!C10/[1]GITEGA!$D$22),0)</f>
        <v>34325</v>
      </c>
      <c r="J31" s="63">
        <f t="shared" si="5"/>
        <v>66023</v>
      </c>
      <c r="K31" s="51">
        <f>ROUND('[1]Pop tot et prov'!$H$12*([1]GITEGA!B10/[1]GITEGA!$D$22),0)</f>
        <v>32674</v>
      </c>
      <c r="L31" s="51">
        <f>ROUND('[1]Pop tot et prov'!$H$12*([1]GITEGA!C10/[1]GITEGA!$D$22),0)</f>
        <v>35382</v>
      </c>
      <c r="M31" s="52">
        <f t="shared" si="6"/>
        <v>68056</v>
      </c>
    </row>
    <row r="32" spans="1:13">
      <c r="A32" s="56" t="s">
        <v>29</v>
      </c>
      <c r="B32" s="51">
        <f>ROUND('[1]Pop tot et prov'!$H$9*([1]GITEGA!B11/[1]GITEGA!$D$22),0)</f>
        <v>20241</v>
      </c>
      <c r="C32" s="51">
        <f>ROUND('[1]Pop tot et prov'!$H$9*([1]GITEGA!C11/[1]GITEGA!$D$22),0)</f>
        <v>21512</v>
      </c>
      <c r="D32" s="52">
        <f t="shared" si="3"/>
        <v>41753</v>
      </c>
      <c r="E32" s="51">
        <f>ROUND('[1]Pop tot et prov'!$H$10*([1]GITEGA!B11/[1]GITEGA!$D$22),0)</f>
        <v>20845</v>
      </c>
      <c r="F32" s="51">
        <f>ROUND('[1]Pop tot et prov'!$H$10*([1]GITEGA!C11/[1]GITEGA!$D$22),0)</f>
        <v>22154</v>
      </c>
      <c r="G32" s="52">
        <f t="shared" si="4"/>
        <v>42999</v>
      </c>
      <c r="H32" s="58">
        <f>ROUND('[1]Pop tot et prov'!$H$11*([1]GITEGA!B11/[1]GITEGA!$D$22),0)</f>
        <v>21478</v>
      </c>
      <c r="I32" s="51">
        <f>ROUND('[1]Pop tot et prov'!$H$11*([1]GITEGA!C11/[1]GITEGA!$D$22),0)</f>
        <v>22827</v>
      </c>
      <c r="J32" s="63">
        <f t="shared" si="5"/>
        <v>44305</v>
      </c>
      <c r="K32" s="51">
        <f>ROUND('[1]Pop tot et prov'!$H$12*([1]GITEGA!B11/[1]GITEGA!$D$22),0)</f>
        <v>22139</v>
      </c>
      <c r="L32" s="51">
        <f>ROUND('[1]Pop tot et prov'!$H$12*([1]GITEGA!C11/[1]GITEGA!$D$22),0)</f>
        <v>23530</v>
      </c>
      <c r="M32" s="52">
        <f t="shared" si="6"/>
        <v>45669</v>
      </c>
    </row>
    <row r="33" spans="1:13">
      <c r="A33" s="56" t="s">
        <v>30</v>
      </c>
      <c r="B33" s="51">
        <f>ROUND('[1]Pop tot et prov'!$H$9*([1]GITEGA!B12/[1]GITEGA!$D$22),0)</f>
        <v>17856</v>
      </c>
      <c r="C33" s="51">
        <f>ROUND('[1]Pop tot et prov'!$H$9*([1]GITEGA!C12/[1]GITEGA!$D$22),0)</f>
        <v>19440</v>
      </c>
      <c r="D33" s="52">
        <f t="shared" si="3"/>
        <v>37296</v>
      </c>
      <c r="E33" s="51">
        <f>ROUND('[1]Pop tot et prov'!$H$10*([1]GITEGA!B12/[1]GITEGA!$D$22),0)</f>
        <v>18389</v>
      </c>
      <c r="F33" s="51">
        <f>ROUND('[1]Pop tot et prov'!$H$10*([1]GITEGA!C12/[1]GITEGA!$D$22),0)</f>
        <v>20020</v>
      </c>
      <c r="G33" s="52">
        <f t="shared" si="4"/>
        <v>38409</v>
      </c>
      <c r="H33" s="58">
        <f>ROUND('[1]Pop tot et prov'!$H$11*([1]GITEGA!B12/[1]GITEGA!$D$22),0)</f>
        <v>18948</v>
      </c>
      <c r="I33" s="51">
        <f>ROUND('[1]Pop tot et prov'!$H$11*([1]GITEGA!C12/[1]GITEGA!$D$22),0)</f>
        <v>20629</v>
      </c>
      <c r="J33" s="63">
        <f t="shared" si="5"/>
        <v>39577</v>
      </c>
      <c r="K33" s="51">
        <f>ROUND('[1]Pop tot et prov'!$H$12*([1]GITEGA!B12/[1]GITEGA!$D$22),0)</f>
        <v>19532</v>
      </c>
      <c r="L33" s="51">
        <f>ROUND('[1]Pop tot et prov'!$H$12*([1]GITEGA!C12/[1]GITEGA!$D$22),0)</f>
        <v>21264</v>
      </c>
      <c r="M33" s="52">
        <f t="shared" si="6"/>
        <v>40796</v>
      </c>
    </row>
    <row r="34" spans="1:13">
      <c r="A34" s="56" t="s">
        <v>31</v>
      </c>
      <c r="B34" s="51">
        <f>ROUND('[1]Pop tot et prov'!$H$9*([1]GITEGA!B13/[1]GITEGA!$D$22),0)</f>
        <v>16191</v>
      </c>
      <c r="C34" s="51">
        <f>ROUND('[1]Pop tot et prov'!$H$9*([1]GITEGA!C13/[1]GITEGA!$D$22),0)</f>
        <v>17480</v>
      </c>
      <c r="D34" s="52">
        <f t="shared" si="3"/>
        <v>33671</v>
      </c>
      <c r="E34" s="51">
        <f>ROUND('[1]Pop tot et prov'!$H$10*([1]GITEGA!B13/[1]GITEGA!$D$22),0)</f>
        <v>16675</v>
      </c>
      <c r="F34" s="51">
        <f>ROUND('[1]Pop tot et prov'!$H$10*([1]GITEGA!C13/[1]GITEGA!$D$22),0)</f>
        <v>18001</v>
      </c>
      <c r="G34" s="52">
        <f t="shared" si="4"/>
        <v>34676</v>
      </c>
      <c r="H34" s="58">
        <f>ROUND('[1]Pop tot et prov'!$H$11*([1]GITEGA!B13/[1]GITEGA!$D$22),0)</f>
        <v>17181</v>
      </c>
      <c r="I34" s="51">
        <f>ROUND('[1]Pop tot et prov'!$H$11*([1]GITEGA!C13/[1]GITEGA!$D$22),0)</f>
        <v>18548</v>
      </c>
      <c r="J34" s="63">
        <f t="shared" si="5"/>
        <v>35729</v>
      </c>
      <c r="K34" s="51">
        <f>ROUND('[1]Pop tot et prov'!$H$12*([1]GITEGA!B13/[1]GITEGA!$D$22),0)</f>
        <v>17710</v>
      </c>
      <c r="L34" s="51">
        <f>ROUND('[1]Pop tot et prov'!$H$12*([1]GITEGA!C13/[1]GITEGA!$D$22),0)</f>
        <v>19119</v>
      </c>
      <c r="M34" s="52">
        <f t="shared" si="6"/>
        <v>36829</v>
      </c>
    </row>
    <row r="35" spans="1:13">
      <c r="A35" s="56" t="s">
        <v>32</v>
      </c>
      <c r="B35" s="51">
        <f>ROUND('[1]Pop tot et prov'!$H$9*([1]GITEGA!B14/[1]GITEGA!$D$22),0)</f>
        <v>15670</v>
      </c>
      <c r="C35" s="51">
        <f>ROUND('[1]Pop tot et prov'!$H$9*([1]GITEGA!C14/[1]GITEGA!$D$22),0)</f>
        <v>16162</v>
      </c>
      <c r="D35" s="52">
        <f t="shared" si="3"/>
        <v>31832</v>
      </c>
      <c r="E35" s="51">
        <f>ROUND('[1]Pop tot et prov'!$H$10*([1]GITEGA!B14/[1]GITEGA!$D$22),0)</f>
        <v>16137</v>
      </c>
      <c r="F35" s="51">
        <f>ROUND('[1]Pop tot et prov'!$H$10*([1]GITEGA!C14/[1]GITEGA!$D$22),0)</f>
        <v>16645</v>
      </c>
      <c r="G35" s="52">
        <f t="shared" si="4"/>
        <v>32782</v>
      </c>
      <c r="H35" s="58">
        <f>ROUND('[1]Pop tot et prov'!$H$11*([1]GITEGA!B14/[1]GITEGA!$D$22),0)</f>
        <v>16628</v>
      </c>
      <c r="I35" s="51">
        <f>ROUND('[1]Pop tot et prov'!$H$11*([1]GITEGA!C14/[1]GITEGA!$D$22),0)</f>
        <v>17151</v>
      </c>
      <c r="J35" s="63">
        <f t="shared" si="5"/>
        <v>33779</v>
      </c>
      <c r="K35" s="51">
        <f>ROUND('[1]Pop tot et prov'!$H$12*([1]GITEGA!B14/[1]GITEGA!$D$22),0)</f>
        <v>17139</v>
      </c>
      <c r="L35" s="51">
        <f>ROUND('[1]Pop tot et prov'!$H$12*([1]GITEGA!C14/[1]GITEGA!$D$22),0)</f>
        <v>17679</v>
      </c>
      <c r="M35" s="52">
        <f t="shared" si="6"/>
        <v>34818</v>
      </c>
    </row>
    <row r="36" spans="1:13">
      <c r="A36" s="56" t="s">
        <v>33</v>
      </c>
      <c r="B36" s="51">
        <f>ROUND('[1]Pop tot et prov'!$H$9*([1]GITEGA!B15/[1]GITEGA!$D$22),0)</f>
        <v>13002</v>
      </c>
      <c r="C36" s="51">
        <f>ROUND('[1]Pop tot et prov'!$H$9*([1]GITEGA!C15/[1]GITEGA!$D$22),0)</f>
        <v>13557</v>
      </c>
      <c r="D36" s="52">
        <f t="shared" si="3"/>
        <v>26559</v>
      </c>
      <c r="E36" s="51">
        <f>ROUND('[1]Pop tot et prov'!$H$10*([1]GITEGA!B15/[1]GITEGA!$D$22),0)</f>
        <v>13390</v>
      </c>
      <c r="F36" s="51">
        <f>ROUND('[1]Pop tot et prov'!$H$10*([1]GITEGA!C15/[1]GITEGA!$D$22),0)</f>
        <v>13962</v>
      </c>
      <c r="G36" s="52">
        <f t="shared" si="4"/>
        <v>27352</v>
      </c>
      <c r="H36" s="58">
        <f>ROUND('[1]Pop tot et prov'!$H$11*([1]GITEGA!B15/[1]GITEGA!$D$22),0)</f>
        <v>13797</v>
      </c>
      <c r="I36" s="51">
        <f>ROUND('[1]Pop tot et prov'!$H$11*([1]GITEGA!C15/[1]GITEGA!$D$22),0)</f>
        <v>14386</v>
      </c>
      <c r="J36" s="63">
        <f t="shared" si="5"/>
        <v>28183</v>
      </c>
      <c r="K36" s="51">
        <f>ROUND('[1]Pop tot et prov'!$H$12*([1]GITEGA!B15/[1]GITEGA!$D$22),0)</f>
        <v>14222</v>
      </c>
      <c r="L36" s="51">
        <f>ROUND('[1]Pop tot et prov'!$H$12*([1]GITEGA!C15/[1]GITEGA!$D$22),0)</f>
        <v>14829</v>
      </c>
      <c r="M36" s="52">
        <f t="shared" si="6"/>
        <v>29051</v>
      </c>
    </row>
    <row r="37" spans="1:13">
      <c r="A37" s="56" t="s">
        <v>34</v>
      </c>
      <c r="B37" s="51">
        <f>ROUND('[1]Pop tot et prov'!$H$9*([1]GITEGA!B16/[1]GITEGA!$D$22),0)</f>
        <v>8633</v>
      </c>
      <c r="C37" s="51">
        <f>ROUND('[1]Pop tot et prov'!$H$9*([1]GITEGA!C16/[1]GITEGA!$D$22),0)</f>
        <v>8318</v>
      </c>
      <c r="D37" s="52">
        <f t="shared" si="3"/>
        <v>16951</v>
      </c>
      <c r="E37" s="51">
        <f>ROUND('[1]Pop tot et prov'!$H$10*([1]GITEGA!B16/[1]GITEGA!$D$22),0)</f>
        <v>8890</v>
      </c>
      <c r="F37" s="51">
        <f>ROUND('[1]Pop tot et prov'!$H$10*([1]GITEGA!C16/[1]GITEGA!$D$22),0)</f>
        <v>8566</v>
      </c>
      <c r="G37" s="52">
        <f t="shared" si="4"/>
        <v>17456</v>
      </c>
      <c r="H37" s="58">
        <f>ROUND('[1]Pop tot et prov'!$H$11*([1]GITEGA!B16/[1]GITEGA!$D$22),0)</f>
        <v>9161</v>
      </c>
      <c r="I37" s="51">
        <f>ROUND('[1]Pop tot et prov'!$H$11*([1]GITEGA!C16/[1]GITEGA!$D$22),0)</f>
        <v>8827</v>
      </c>
      <c r="J37" s="63">
        <f t="shared" si="5"/>
        <v>17988</v>
      </c>
      <c r="K37" s="51">
        <f>ROUND('[1]Pop tot et prov'!$H$12*([1]GITEGA!B16/[1]GITEGA!$D$22),0)</f>
        <v>9443</v>
      </c>
      <c r="L37" s="51">
        <f>ROUND('[1]Pop tot et prov'!$H$12*([1]GITEGA!C16/[1]GITEGA!$D$22),0)</f>
        <v>9099</v>
      </c>
      <c r="M37" s="52">
        <f t="shared" si="6"/>
        <v>18542</v>
      </c>
    </row>
    <row r="38" spans="1:13">
      <c r="A38" s="56" t="s">
        <v>35</v>
      </c>
      <c r="B38" s="51">
        <f>ROUND('[1]Pop tot et prov'!$H$9*([1]GITEGA!B17/[1]GITEGA!$D$22),0)</f>
        <v>5799</v>
      </c>
      <c r="C38" s="51">
        <f>ROUND('[1]Pop tot et prov'!$H$9*([1]GITEGA!C17/[1]GITEGA!$D$22),0)</f>
        <v>6602</v>
      </c>
      <c r="D38" s="52">
        <f t="shared" si="3"/>
        <v>12401</v>
      </c>
      <c r="E38" s="51">
        <f>ROUND('[1]Pop tot et prov'!$H$10*([1]GITEGA!B17/[1]GITEGA!$D$22),0)</f>
        <v>5972</v>
      </c>
      <c r="F38" s="51">
        <f>ROUND('[1]Pop tot et prov'!$H$10*([1]GITEGA!C17/[1]GITEGA!$D$22),0)</f>
        <v>6799</v>
      </c>
      <c r="G38" s="52">
        <f t="shared" si="4"/>
        <v>12771</v>
      </c>
      <c r="H38" s="58">
        <f>ROUND('[1]Pop tot et prov'!$H$11*([1]GITEGA!B17/[1]GITEGA!$D$22),0)</f>
        <v>6154</v>
      </c>
      <c r="I38" s="51">
        <f>ROUND('[1]Pop tot et prov'!$H$11*([1]GITEGA!C17/[1]GITEGA!$D$22),0)</f>
        <v>7006</v>
      </c>
      <c r="J38" s="63">
        <f t="shared" si="5"/>
        <v>13160</v>
      </c>
      <c r="K38" s="51">
        <f>ROUND('[1]Pop tot et prov'!$H$12*([1]GITEGA!B17/[1]GITEGA!$D$22),0)</f>
        <v>6343</v>
      </c>
      <c r="L38" s="51">
        <f>ROUND('[1]Pop tot et prov'!$H$12*([1]GITEGA!C17/[1]GITEGA!$D$22),0)</f>
        <v>7221</v>
      </c>
      <c r="M38" s="52">
        <f t="shared" si="6"/>
        <v>13564</v>
      </c>
    </row>
    <row r="39" spans="1:13">
      <c r="A39" s="56" t="s">
        <v>36</v>
      </c>
      <c r="B39" s="51">
        <f>ROUND('[1]Pop tot et prov'!$H$9*([1]GITEGA!B18/[1]GITEGA!$D$22),0)</f>
        <v>3757</v>
      </c>
      <c r="C39" s="51">
        <f>ROUND('[1]Pop tot et prov'!$H$9*([1]GITEGA!C18/[1]GITEGA!$D$22),0)</f>
        <v>4137</v>
      </c>
      <c r="D39" s="52">
        <f t="shared" si="3"/>
        <v>7894</v>
      </c>
      <c r="E39" s="51">
        <f>ROUND('[1]Pop tot et prov'!$H$10*([1]GITEGA!B18/[1]GITEGA!$D$22),0)</f>
        <v>3869</v>
      </c>
      <c r="F39" s="51">
        <f>ROUND('[1]Pop tot et prov'!$H$10*([1]GITEGA!C18/[1]GITEGA!$D$22),0)</f>
        <v>4261</v>
      </c>
      <c r="G39" s="52">
        <f t="shared" si="4"/>
        <v>8130</v>
      </c>
      <c r="H39" s="58">
        <f>ROUND('[1]Pop tot et prov'!$H$11*([1]GITEGA!B18/[1]GITEGA!$D$22),0)</f>
        <v>3987</v>
      </c>
      <c r="I39" s="51">
        <f>ROUND('[1]Pop tot et prov'!$H$11*([1]GITEGA!C18/[1]GITEGA!$D$22),0)</f>
        <v>4390</v>
      </c>
      <c r="J39" s="63">
        <f t="shared" si="5"/>
        <v>8377</v>
      </c>
      <c r="K39" s="51">
        <f>ROUND('[1]Pop tot et prov'!$H$12*([1]GITEGA!B18/[1]GITEGA!$D$22),0)</f>
        <v>4110</v>
      </c>
      <c r="L39" s="51">
        <f>ROUND('[1]Pop tot et prov'!$H$12*([1]GITEGA!C18/[1]GITEGA!$D$22),0)</f>
        <v>4525</v>
      </c>
      <c r="M39" s="52">
        <f t="shared" si="6"/>
        <v>8635</v>
      </c>
    </row>
    <row r="40" spans="1:13">
      <c r="A40" s="56" t="s">
        <v>37</v>
      </c>
      <c r="B40" s="51">
        <f>ROUND('[1]Pop tot et prov'!$H$9*([1]GITEGA!B19/[1]GITEGA!$D$22),0)</f>
        <v>3147</v>
      </c>
      <c r="C40" s="51">
        <f>ROUND('[1]Pop tot et prov'!$H$9*([1]GITEGA!C19/[1]GITEGA!$D$22),0)</f>
        <v>4261</v>
      </c>
      <c r="D40" s="52">
        <f t="shared" si="3"/>
        <v>7408</v>
      </c>
      <c r="E40" s="51">
        <f>ROUND('[1]Pop tot et prov'!$H$10*([1]GITEGA!B19/[1]GITEGA!$D$22),0)</f>
        <v>3241</v>
      </c>
      <c r="F40" s="51">
        <f>ROUND('[1]Pop tot et prov'!$H$10*([1]GITEGA!C19/[1]GITEGA!$D$22),0)</f>
        <v>4388</v>
      </c>
      <c r="G40" s="52">
        <f t="shared" si="4"/>
        <v>7629</v>
      </c>
      <c r="H40" s="58">
        <f>ROUND('[1]Pop tot et prov'!$H$11*([1]GITEGA!B19/[1]GITEGA!$D$22),0)</f>
        <v>3339</v>
      </c>
      <c r="I40" s="51">
        <f>ROUND('[1]Pop tot et prov'!$H$11*([1]GITEGA!C19/[1]GITEGA!$D$22),0)</f>
        <v>4522</v>
      </c>
      <c r="J40" s="63">
        <f t="shared" si="5"/>
        <v>7861</v>
      </c>
      <c r="K40" s="51">
        <f>ROUND('[1]Pop tot et prov'!$H$12*([1]GITEGA!B19/[1]GITEGA!$D$22),0)</f>
        <v>3442</v>
      </c>
      <c r="L40" s="51">
        <f>ROUND('[1]Pop tot et prov'!$H$12*([1]GITEGA!C19/[1]GITEGA!$D$22),0)</f>
        <v>4661</v>
      </c>
      <c r="M40" s="52">
        <f t="shared" si="6"/>
        <v>8103</v>
      </c>
    </row>
    <row r="41" spans="1:13">
      <c r="A41" s="56" t="s">
        <v>38</v>
      </c>
      <c r="B41" s="51">
        <f>ROUND('[1]Pop tot et prov'!$H$9*([1]GITEGA!B20/[1]GITEGA!$D$22),0)</f>
        <v>1907</v>
      </c>
      <c r="C41" s="51">
        <f>ROUND('[1]Pop tot et prov'!$H$9*([1]GITEGA!C20/[1]GITEGA!$D$22),0)</f>
        <v>2011</v>
      </c>
      <c r="D41" s="52">
        <f t="shared" si="3"/>
        <v>3918</v>
      </c>
      <c r="E41" s="51">
        <f>ROUND('[1]Pop tot et prov'!$H$10*([1]GITEGA!B20/[1]GITEGA!$D$22),0)</f>
        <v>1964</v>
      </c>
      <c r="F41" s="51">
        <f>ROUND('[1]Pop tot et prov'!$H$10*([1]GITEGA!C20/[1]GITEGA!$D$22),0)</f>
        <v>2071</v>
      </c>
      <c r="G41" s="52">
        <f t="shared" si="4"/>
        <v>4035</v>
      </c>
      <c r="H41" s="58">
        <f>ROUND('[1]Pop tot et prov'!$H$11*([1]GITEGA!B20/[1]GITEGA!$D$22),0)</f>
        <v>2024</v>
      </c>
      <c r="I41" s="51">
        <f>ROUND('[1]Pop tot et prov'!$H$11*([1]GITEGA!C20/[1]GITEGA!$D$22),0)</f>
        <v>2134</v>
      </c>
      <c r="J41" s="63">
        <f t="shared" si="5"/>
        <v>4158</v>
      </c>
      <c r="K41" s="51">
        <f>ROUND('[1]Pop tot et prov'!$H$12*([1]GITEGA!B20/[1]GITEGA!$D$22),0)</f>
        <v>2086</v>
      </c>
      <c r="L41" s="51">
        <f>ROUND('[1]Pop tot et prov'!$H$12*([1]GITEGA!C20/[1]GITEGA!$D$22),0)</f>
        <v>2199</v>
      </c>
      <c r="M41" s="52">
        <f t="shared" si="6"/>
        <v>4285</v>
      </c>
    </row>
    <row r="42" spans="1:13">
      <c r="A42" s="56" t="s">
        <v>39</v>
      </c>
      <c r="B42" s="51">
        <f>ROUND('[1]Pop tot et prov'!$H$9*([1]GITEGA!B21/[1]GITEGA!$D$22),0)</f>
        <v>2596</v>
      </c>
      <c r="C42" s="51">
        <f>ROUND('[1]Pop tot et prov'!$H$9*([1]GITEGA!C21/[1]GITEGA!$D$22),0)</f>
        <v>3193</v>
      </c>
      <c r="D42" s="52">
        <f t="shared" si="3"/>
        <v>5789</v>
      </c>
      <c r="E42" s="51">
        <f>ROUND('[1]Pop tot et prov'!$H$10*([1]GITEGA!B21/[1]GITEGA!$D$22),0)</f>
        <v>2674</v>
      </c>
      <c r="F42" s="51">
        <f>ROUND('[1]Pop tot et prov'!$H$10*([1]GITEGA!C21/[1]GITEGA!$D$22),0)</f>
        <v>3288</v>
      </c>
      <c r="G42" s="52">
        <f t="shared" si="4"/>
        <v>5962</v>
      </c>
      <c r="H42" s="58">
        <f>ROUND('[1]Pop tot et prov'!$H$11*([1]GITEGA!B21/[1]GITEGA!$D$22),0)</f>
        <v>2755</v>
      </c>
      <c r="I42" s="51">
        <f>ROUND('[1]Pop tot et prov'!$H$11*([1]GITEGA!C21/[1]GITEGA!$D$22),0)</f>
        <v>3388</v>
      </c>
      <c r="J42" s="63">
        <f t="shared" si="5"/>
        <v>6143</v>
      </c>
      <c r="K42" s="51">
        <f>ROUND('[1]Pop tot et prov'!$H$12*([1]GITEGA!B21/[1]GITEGA!$D$22),0)</f>
        <v>2840</v>
      </c>
      <c r="L42" s="51">
        <f>ROUND('[1]Pop tot et prov'!$H$12*([1]GITEGA!C21/[1]GITEGA!$D$22),0)</f>
        <v>3492</v>
      </c>
      <c r="M42" s="52">
        <f t="shared" si="6"/>
        <v>6332</v>
      </c>
    </row>
    <row r="43" spans="1:13">
      <c r="A43" s="49" t="s">
        <v>20</v>
      </c>
      <c r="B43" s="51">
        <f>SUM(B26:B42)</f>
        <v>386393</v>
      </c>
      <c r="C43" s="55">
        <f>SUM(C26:C42)</f>
        <v>422370</v>
      </c>
      <c r="D43" s="52">
        <f t="shared" si="3"/>
        <v>808763</v>
      </c>
      <c r="E43" s="51">
        <f>SUM(E26:E42)</f>
        <v>397923</v>
      </c>
      <c r="F43" s="55">
        <f>SUM(F26:F42)</f>
        <v>434975</v>
      </c>
      <c r="G43" s="52">
        <f t="shared" si="4"/>
        <v>832898</v>
      </c>
      <c r="H43" s="58">
        <f>SUM(H26:H42)</f>
        <v>410018</v>
      </c>
      <c r="I43" s="55">
        <f>SUM(I26:I42)</f>
        <v>448197</v>
      </c>
      <c r="J43" s="63">
        <f t="shared" si="5"/>
        <v>858215</v>
      </c>
      <c r="K43" s="51">
        <f>SUM(K26:K42)</f>
        <v>422641</v>
      </c>
      <c r="L43" s="55">
        <f>SUM(L26:L42)</f>
        <v>461993</v>
      </c>
      <c r="M43" s="52">
        <f t="shared" si="6"/>
        <v>884634</v>
      </c>
    </row>
    <row r="44" spans="1:13">
      <c r="A44" s="24"/>
      <c r="B44" s="8"/>
      <c r="C44" s="62"/>
      <c r="D44" s="8"/>
      <c r="E44" s="8"/>
      <c r="F44" s="8"/>
      <c r="G44" s="8"/>
      <c r="H44" s="8"/>
      <c r="I44" s="8"/>
      <c r="J44" s="8"/>
    </row>
    <row r="45" spans="1:13">
      <c r="A45" s="24"/>
      <c r="B45" s="8"/>
      <c r="C45" s="62"/>
      <c r="D45" s="8"/>
      <c r="E45" s="8"/>
      <c r="F45" s="8"/>
      <c r="G45" s="8"/>
      <c r="H45" s="8"/>
      <c r="I45" s="8"/>
      <c r="J45" s="8"/>
    </row>
    <row r="46" spans="1:13">
      <c r="A46" s="24"/>
      <c r="B46" s="8"/>
      <c r="C46" s="62"/>
      <c r="D46" s="8"/>
      <c r="E46" s="8"/>
      <c r="F46" s="8"/>
      <c r="G46" s="8"/>
      <c r="H46" s="8"/>
      <c r="I46" s="8"/>
      <c r="J46" s="8"/>
    </row>
    <row r="47" spans="1:13">
      <c r="A47" s="24"/>
      <c r="B47" s="8"/>
      <c r="C47" s="62"/>
      <c r="D47" s="8"/>
      <c r="E47" s="8"/>
      <c r="F47" s="8"/>
      <c r="G47" s="8"/>
      <c r="H47" s="8"/>
      <c r="I47" s="8"/>
      <c r="J47" s="8"/>
    </row>
    <row r="48" spans="1:13">
      <c r="A48" s="24"/>
      <c r="B48" s="8"/>
      <c r="C48" s="62"/>
      <c r="D48" s="8"/>
      <c r="E48" s="8"/>
      <c r="F48" s="8"/>
      <c r="G48" s="8"/>
      <c r="H48" s="8"/>
      <c r="I48" s="8"/>
      <c r="J48" s="8"/>
    </row>
    <row r="49" spans="1:13">
      <c r="A49" s="24"/>
      <c r="B49" s="8"/>
      <c r="C49" s="62"/>
      <c r="D49" s="8"/>
      <c r="E49" s="8"/>
      <c r="F49" s="8"/>
      <c r="G49" s="8"/>
      <c r="H49" s="8"/>
      <c r="I49" s="8"/>
      <c r="J49" s="8"/>
    </row>
    <row r="50" spans="1:13">
      <c r="A50" s="24"/>
      <c r="B50" s="8"/>
      <c r="C50" s="62"/>
      <c r="D50" s="8"/>
      <c r="E50" s="8"/>
      <c r="F50" s="8"/>
      <c r="G50" s="8"/>
      <c r="H50" s="8"/>
      <c r="I50" s="8"/>
      <c r="J50" s="8"/>
    </row>
    <row r="51" spans="1:13">
      <c r="A51" s="24"/>
      <c r="B51" s="8"/>
      <c r="C51" s="62"/>
      <c r="D51" s="8"/>
      <c r="E51" s="8"/>
      <c r="F51" s="8"/>
      <c r="G51" s="8"/>
      <c r="H51" s="8"/>
      <c r="I51" s="8"/>
      <c r="J51" s="8"/>
    </row>
    <row r="52" spans="1:13">
      <c r="A52" s="7" t="s">
        <v>83</v>
      </c>
      <c r="B52" s="44"/>
      <c r="C52" s="57"/>
      <c r="D52" s="7"/>
      <c r="E52" s="7"/>
      <c r="F52" s="7"/>
      <c r="G52" s="7"/>
      <c r="H52" s="7"/>
      <c r="I52" s="7"/>
      <c r="J52" s="7"/>
    </row>
    <row r="53" spans="1:13">
      <c r="A53" s="24"/>
      <c r="B53" s="8"/>
      <c r="C53" s="62"/>
      <c r="D53" s="8"/>
      <c r="E53" s="8"/>
      <c r="F53" s="8"/>
      <c r="G53" s="8"/>
      <c r="H53" s="8"/>
      <c r="I53" s="8"/>
      <c r="J53" s="8"/>
    </row>
    <row r="54" spans="1:13">
      <c r="A54" s="118" t="s">
        <v>21</v>
      </c>
      <c r="B54" s="108">
        <v>2016</v>
      </c>
      <c r="C54" s="108"/>
      <c r="D54" s="108"/>
      <c r="E54" s="108">
        <v>2017</v>
      </c>
      <c r="F54" s="108"/>
      <c r="G54" s="108"/>
      <c r="H54" s="108">
        <v>2018</v>
      </c>
      <c r="I54" s="108"/>
      <c r="J54" s="108"/>
      <c r="K54" s="108">
        <v>2019</v>
      </c>
      <c r="L54" s="108"/>
      <c r="M54" s="108"/>
    </row>
    <row r="55" spans="1:13">
      <c r="A55" s="118"/>
      <c r="B55" s="10" t="s">
        <v>57</v>
      </c>
      <c r="C55" s="10" t="s">
        <v>58</v>
      </c>
      <c r="D55" s="10" t="s">
        <v>59</v>
      </c>
      <c r="E55" s="10" t="s">
        <v>57</v>
      </c>
      <c r="F55" s="10" t="s">
        <v>58</v>
      </c>
      <c r="G55" s="10" t="s">
        <v>59</v>
      </c>
      <c r="H55" s="10" t="s">
        <v>57</v>
      </c>
      <c r="I55" s="10" t="s">
        <v>58</v>
      </c>
      <c r="J55" s="10" t="s">
        <v>59</v>
      </c>
      <c r="K55" s="10" t="s">
        <v>57</v>
      </c>
      <c r="L55" s="10" t="s">
        <v>58</v>
      </c>
      <c r="M55" s="10" t="s">
        <v>59</v>
      </c>
    </row>
    <row r="56" spans="1:13">
      <c r="A56" s="56" t="s">
        <v>23</v>
      </c>
      <c r="B56" s="51">
        <f>ROUND('[1]Pop tot et prov'!$H$13*([1]GITEGA!B5/[1]GITEGA!$D$22),0)</f>
        <v>71688</v>
      </c>
      <c r="C56" s="51">
        <f>ROUND('[1]Pop tot et prov'!$H$13*([1]GITEGA!C5/[1]GITEGA!$D$22),0)</f>
        <v>74446</v>
      </c>
      <c r="D56" s="52">
        <f t="shared" ref="D56:D73" si="7">SUM(B56:C56)</f>
        <v>146134</v>
      </c>
      <c r="E56" s="58">
        <f>ROUND('[1]Pop tot et prov'!$H$14*([1]GITEGA!B5/[1]GITEGA!$D$22),0)</f>
        <v>73718</v>
      </c>
      <c r="F56" s="51">
        <f>ROUND('[1]Pop tot et prov'!$H$14*([1]GITEGA!C5/[1]GITEGA!$D$22),0)</f>
        <v>76554</v>
      </c>
      <c r="G56" s="63">
        <f t="shared" ref="G56:G73" si="8">SUM(E56:F56)</f>
        <v>150272</v>
      </c>
      <c r="H56" s="51">
        <f>ROUND('[1]Pop tot et prov'!$H$15*([1]GITEGA!B5/[1]GITEGA!$D$22),0)</f>
        <v>75704</v>
      </c>
      <c r="I56" s="51">
        <f>ROUND('[1]Pop tot et prov'!$H$15*([1]GITEGA!C5/[1]GITEGA!$D$22),0)</f>
        <v>78617</v>
      </c>
      <c r="J56" s="52">
        <f t="shared" ref="J56:J73" si="9">SUM(H56:I56)</f>
        <v>154321</v>
      </c>
      <c r="K56" s="51">
        <f>ROUND('[1]Pop tot et prov'!$H$16*([1]GITEGA!B5/[1]GITEGA!$D$22),0)</f>
        <v>77633</v>
      </c>
      <c r="L56" s="51">
        <f>ROUND('[1]Pop tot et prov'!$H$16*([1]GITEGA!C5/[1]GITEGA!$D$22),0)</f>
        <v>80620</v>
      </c>
      <c r="M56" s="52">
        <f t="shared" ref="M56:M73" si="10">SUM(K56:L56)</f>
        <v>158253</v>
      </c>
    </row>
    <row r="57" spans="1:13">
      <c r="A57" s="56" t="s">
        <v>24</v>
      </c>
      <c r="B57" s="51">
        <f>ROUND('[1]Pop tot et prov'!$H$13*([1]GITEGA!B6/[1]GITEGA!$D$22),0)</f>
        <v>55536</v>
      </c>
      <c r="C57" s="51">
        <f>ROUND('[1]Pop tot et prov'!$H$13*([1]GITEGA!C6/[1]GITEGA!$D$22),0)</f>
        <v>59061</v>
      </c>
      <c r="D57" s="52">
        <f t="shared" si="7"/>
        <v>114597</v>
      </c>
      <c r="E57" s="58">
        <f>ROUND('[1]Pop tot et prov'!$H$14*([1]GITEGA!B6/[1]GITEGA!$D$22),0)</f>
        <v>57109</v>
      </c>
      <c r="F57" s="51">
        <f>ROUND('[1]Pop tot et prov'!$H$14*([1]GITEGA!C6/[1]GITEGA!$D$22),0)</f>
        <v>60734</v>
      </c>
      <c r="G57" s="63">
        <f t="shared" si="8"/>
        <v>117843</v>
      </c>
      <c r="H57" s="51">
        <f>ROUND('[1]Pop tot et prov'!$H$15*([1]GITEGA!B6/[1]GITEGA!$D$22),0)</f>
        <v>58647</v>
      </c>
      <c r="I57" s="51">
        <f>ROUND('[1]Pop tot et prov'!$H$15*([1]GITEGA!C6/[1]GITEGA!$D$22),0)</f>
        <v>62370</v>
      </c>
      <c r="J57" s="52">
        <f t="shared" si="9"/>
        <v>121017</v>
      </c>
      <c r="K57" s="51">
        <f>ROUND('[1]Pop tot et prov'!$H$16*([1]GITEGA!B6/[1]GITEGA!$D$22),0)</f>
        <v>60142</v>
      </c>
      <c r="L57" s="51">
        <f>ROUND('[1]Pop tot et prov'!$H$16*([1]GITEGA!C6/[1]GITEGA!$D$22),0)</f>
        <v>63959</v>
      </c>
      <c r="M57" s="52">
        <f t="shared" si="10"/>
        <v>124101</v>
      </c>
    </row>
    <row r="58" spans="1:13">
      <c r="A58" s="56" t="s">
        <v>25</v>
      </c>
      <c r="B58" s="51">
        <f>ROUND('[1]Pop tot et prov'!$H$13*([1]GITEGA!B7/[1]GITEGA!$D$22),0)</f>
        <v>55756</v>
      </c>
      <c r="C58" s="51">
        <f>ROUND('[1]Pop tot et prov'!$H$13*([1]GITEGA!C7/[1]GITEGA!$D$22),0)</f>
        <v>61066</v>
      </c>
      <c r="D58" s="52">
        <f t="shared" si="7"/>
        <v>116822</v>
      </c>
      <c r="E58" s="58">
        <f>ROUND('[1]Pop tot et prov'!$H$14*([1]GITEGA!B7/[1]GITEGA!$D$22),0)</f>
        <v>57335</v>
      </c>
      <c r="F58" s="51">
        <f>ROUND('[1]Pop tot et prov'!$H$14*([1]GITEGA!C7/[1]GITEGA!$D$22),0)</f>
        <v>62795</v>
      </c>
      <c r="G58" s="63">
        <f t="shared" si="8"/>
        <v>120130</v>
      </c>
      <c r="H58" s="51">
        <f>ROUND('[1]Pop tot et prov'!$H$15*([1]GITEGA!B7/[1]GITEGA!$D$22),0)</f>
        <v>58879</v>
      </c>
      <c r="I58" s="51">
        <f>ROUND('[1]Pop tot et prov'!$H$15*([1]GITEGA!C7/[1]GITEGA!$D$22),0)</f>
        <v>64487</v>
      </c>
      <c r="J58" s="52">
        <f t="shared" si="9"/>
        <v>123366</v>
      </c>
      <c r="K58" s="51">
        <f>ROUND('[1]Pop tot et prov'!$H$16*([1]GITEGA!B7/[1]GITEGA!$D$22),0)</f>
        <v>60380</v>
      </c>
      <c r="L58" s="51">
        <f>ROUND('[1]Pop tot et prov'!$H$16*([1]GITEGA!C7/[1]GITEGA!$D$22),0)</f>
        <v>66130</v>
      </c>
      <c r="M58" s="52">
        <f t="shared" si="10"/>
        <v>126510</v>
      </c>
    </row>
    <row r="59" spans="1:13">
      <c r="A59" s="56" t="s">
        <v>26</v>
      </c>
      <c r="B59" s="51">
        <f>ROUND('[1]Pop tot et prov'!$H$13*([1]GITEGA!B8/[1]GITEGA!$D$22),0)</f>
        <v>54426</v>
      </c>
      <c r="C59" s="51">
        <f>ROUND('[1]Pop tot et prov'!$H$13*([1]GITEGA!C8/[1]GITEGA!$D$22),0)</f>
        <v>63636</v>
      </c>
      <c r="D59" s="52">
        <f t="shared" si="7"/>
        <v>118062</v>
      </c>
      <c r="E59" s="58">
        <f>ROUND('[1]Pop tot et prov'!$H$14*([1]GITEGA!B8/[1]GITEGA!$D$22),0)</f>
        <v>55967</v>
      </c>
      <c r="F59" s="51">
        <f>ROUND('[1]Pop tot et prov'!$H$14*([1]GITEGA!C8/[1]GITEGA!$D$22),0)</f>
        <v>65439</v>
      </c>
      <c r="G59" s="63">
        <f t="shared" si="8"/>
        <v>121406</v>
      </c>
      <c r="H59" s="51">
        <f>ROUND('[1]Pop tot et prov'!$H$15*([1]GITEGA!B8/[1]GITEGA!$D$22),0)</f>
        <v>57475</v>
      </c>
      <c r="I59" s="51">
        <f>ROUND('[1]Pop tot et prov'!$H$15*([1]GITEGA!C8/[1]GITEGA!$D$22),0)</f>
        <v>67202</v>
      </c>
      <c r="J59" s="52">
        <f t="shared" si="9"/>
        <v>124677</v>
      </c>
      <c r="K59" s="51">
        <f>ROUND('[1]Pop tot et prov'!$H$16*([1]GITEGA!B8/[1]GITEGA!$D$22),0)</f>
        <v>58939</v>
      </c>
      <c r="L59" s="51">
        <f>ROUND('[1]Pop tot et prov'!$H$16*([1]GITEGA!C8/[1]GITEGA!$D$22),0)</f>
        <v>68914</v>
      </c>
      <c r="M59" s="52">
        <f t="shared" si="10"/>
        <v>127853</v>
      </c>
    </row>
    <row r="60" spans="1:13">
      <c r="A60" s="56" t="s">
        <v>27</v>
      </c>
      <c r="B60" s="51">
        <f>ROUND('[1]Pop tot et prov'!$H$13*([1]GITEGA!B9/[1]GITEGA!$D$22),0)</f>
        <v>41573</v>
      </c>
      <c r="C60" s="51">
        <f>ROUND('[1]Pop tot et prov'!$H$13*([1]GITEGA!C9/[1]GITEGA!$D$22),0)</f>
        <v>49631</v>
      </c>
      <c r="D60" s="52">
        <f t="shared" si="7"/>
        <v>91204</v>
      </c>
      <c r="E60" s="58">
        <f>ROUND('[1]Pop tot et prov'!$H$14*([1]GITEGA!B9/[1]GITEGA!$D$22),0)</f>
        <v>42750</v>
      </c>
      <c r="F60" s="51">
        <f>ROUND('[1]Pop tot et prov'!$H$14*([1]GITEGA!C9/[1]GITEGA!$D$22),0)</f>
        <v>51036</v>
      </c>
      <c r="G60" s="63">
        <f t="shared" si="8"/>
        <v>93786</v>
      </c>
      <c r="H60" s="51">
        <f>ROUND('[1]Pop tot et prov'!$H$15*([1]GITEGA!B9/[1]GITEGA!$D$22),0)</f>
        <v>43902</v>
      </c>
      <c r="I60" s="51">
        <f>ROUND('[1]Pop tot et prov'!$H$15*([1]GITEGA!C9/[1]GITEGA!$D$22),0)</f>
        <v>52411</v>
      </c>
      <c r="J60" s="52">
        <f t="shared" si="9"/>
        <v>96313</v>
      </c>
      <c r="K60" s="51">
        <f>ROUND('[1]Pop tot et prov'!$H$16*([1]GITEGA!B9/[1]GITEGA!$D$22),0)</f>
        <v>45020</v>
      </c>
      <c r="L60" s="51">
        <f>ROUND('[1]Pop tot et prov'!$H$16*([1]GITEGA!C9/[1]GITEGA!$D$22),0)</f>
        <v>53747</v>
      </c>
      <c r="M60" s="52">
        <f t="shared" si="10"/>
        <v>98767</v>
      </c>
    </row>
    <row r="61" spans="1:13">
      <c r="A61" s="56" t="s">
        <v>28</v>
      </c>
      <c r="B61" s="51">
        <f>ROUND('[1]Pop tot et prov'!$H$13*([1]GITEGA!B10/[1]GITEGA!$D$22),0)</f>
        <v>33640</v>
      </c>
      <c r="C61" s="51">
        <f>ROUND('[1]Pop tot et prov'!$H$13*([1]GITEGA!C10/[1]GITEGA!$D$22),0)</f>
        <v>36429</v>
      </c>
      <c r="D61" s="52">
        <f t="shared" si="7"/>
        <v>70069</v>
      </c>
      <c r="E61" s="58">
        <f>ROUND('[1]Pop tot et prov'!$H$14*([1]GITEGA!B10/[1]GITEGA!$D$22),0)</f>
        <v>34593</v>
      </c>
      <c r="F61" s="51">
        <f>ROUND('[1]Pop tot et prov'!$H$14*([1]GITEGA!C10/[1]GITEGA!$D$22),0)</f>
        <v>37460</v>
      </c>
      <c r="G61" s="63">
        <f t="shared" si="8"/>
        <v>72053</v>
      </c>
      <c r="H61" s="51">
        <f>ROUND('[1]Pop tot et prov'!$H$15*([1]GITEGA!B10/[1]GITEGA!$D$22),0)</f>
        <v>35525</v>
      </c>
      <c r="I61" s="51">
        <f>ROUND('[1]Pop tot et prov'!$H$15*([1]GITEGA!C10/[1]GITEGA!$D$22),0)</f>
        <v>38470</v>
      </c>
      <c r="J61" s="52">
        <f t="shared" si="9"/>
        <v>73995</v>
      </c>
      <c r="K61" s="51">
        <f>ROUND('[1]Pop tot et prov'!$H$16*([1]GITEGA!B10/[1]GITEGA!$D$22),0)</f>
        <v>36430</v>
      </c>
      <c r="L61" s="51">
        <f>ROUND('[1]Pop tot et prov'!$H$16*([1]GITEGA!C10/[1]GITEGA!$D$22),0)</f>
        <v>39450</v>
      </c>
      <c r="M61" s="52">
        <f t="shared" si="10"/>
        <v>75880</v>
      </c>
    </row>
    <row r="62" spans="1:13">
      <c r="A62" s="56" t="s">
        <v>29</v>
      </c>
      <c r="B62" s="51">
        <f>ROUND('[1]Pop tot et prov'!$H$13*([1]GITEGA!B11/[1]GITEGA!$D$22),0)</f>
        <v>22795</v>
      </c>
      <c r="C62" s="51">
        <f>ROUND('[1]Pop tot et prov'!$H$13*([1]GITEGA!C11/[1]GITEGA!$D$22),0)</f>
        <v>24226</v>
      </c>
      <c r="D62" s="52">
        <f t="shared" si="7"/>
        <v>47021</v>
      </c>
      <c r="E62" s="58">
        <f>ROUND('[1]Pop tot et prov'!$H$14*([1]GITEGA!B11/[1]GITEGA!$D$22),0)</f>
        <v>23440</v>
      </c>
      <c r="F62" s="51">
        <f>ROUND('[1]Pop tot et prov'!$H$14*([1]GITEGA!C11/[1]GITEGA!$D$22),0)</f>
        <v>24912</v>
      </c>
      <c r="G62" s="63">
        <f t="shared" si="8"/>
        <v>48352</v>
      </c>
      <c r="H62" s="51">
        <f>ROUND('[1]Pop tot et prov'!$H$15*([1]GITEGA!B11/[1]GITEGA!$D$22),0)</f>
        <v>24072</v>
      </c>
      <c r="I62" s="51">
        <f>ROUND('[1]Pop tot et prov'!$H$15*([1]GITEGA!C11/[1]GITEGA!$D$22),0)</f>
        <v>25584</v>
      </c>
      <c r="J62" s="52">
        <f t="shared" si="9"/>
        <v>49656</v>
      </c>
      <c r="K62" s="51">
        <f>ROUND('[1]Pop tot et prov'!$H$16*([1]GITEGA!B11/[1]GITEGA!$D$22),0)</f>
        <v>24685</v>
      </c>
      <c r="L62" s="51">
        <f>ROUND('[1]Pop tot et prov'!$H$16*([1]GITEGA!C11/[1]GITEGA!$D$22),0)</f>
        <v>26235</v>
      </c>
      <c r="M62" s="52">
        <f t="shared" si="10"/>
        <v>50920</v>
      </c>
    </row>
    <row r="63" spans="1:13">
      <c r="A63" s="56" t="s">
        <v>30</v>
      </c>
      <c r="B63" s="51">
        <f>ROUND('[1]Pop tot et prov'!$H$13*([1]GITEGA!B12/[1]GITEGA!$D$22),0)</f>
        <v>20109</v>
      </c>
      <c r="C63" s="51">
        <f>ROUND('[1]Pop tot et prov'!$H$13*([1]GITEGA!C12/[1]GITEGA!$D$22),0)</f>
        <v>21893</v>
      </c>
      <c r="D63" s="52">
        <f t="shared" si="7"/>
        <v>42002</v>
      </c>
      <c r="E63" s="58">
        <f>ROUND('[1]Pop tot et prov'!$H$14*([1]GITEGA!B12/[1]GITEGA!$D$22),0)</f>
        <v>20679</v>
      </c>
      <c r="F63" s="51">
        <f>ROUND('[1]Pop tot et prov'!$H$14*([1]GITEGA!C12/[1]GITEGA!$D$22),0)</f>
        <v>22513</v>
      </c>
      <c r="G63" s="63">
        <f t="shared" si="8"/>
        <v>43192</v>
      </c>
      <c r="H63" s="51">
        <f>ROUND('[1]Pop tot et prov'!$H$15*([1]GITEGA!B12/[1]GITEGA!$D$22),0)</f>
        <v>21236</v>
      </c>
      <c r="I63" s="51">
        <f>ROUND('[1]Pop tot et prov'!$H$15*([1]GITEGA!C12/[1]GITEGA!$D$22),0)</f>
        <v>23119</v>
      </c>
      <c r="J63" s="52">
        <f t="shared" si="9"/>
        <v>44355</v>
      </c>
      <c r="K63" s="51">
        <f>ROUND('[1]Pop tot et prov'!$H$16*([1]GITEGA!B12/[1]GITEGA!$D$22),0)</f>
        <v>21777</v>
      </c>
      <c r="L63" s="51">
        <f>ROUND('[1]Pop tot et prov'!$H$16*([1]GITEGA!C12/[1]GITEGA!$D$22),0)</f>
        <v>23708</v>
      </c>
      <c r="M63" s="52">
        <f t="shared" si="10"/>
        <v>45485</v>
      </c>
    </row>
    <row r="64" spans="1:13">
      <c r="A64" s="56" t="s">
        <v>31</v>
      </c>
      <c r="B64" s="51">
        <f>ROUND('[1]Pop tot et prov'!$H$13*([1]GITEGA!B13/[1]GITEGA!$D$22),0)</f>
        <v>18234</v>
      </c>
      <c r="C64" s="51">
        <f>ROUND('[1]Pop tot et prov'!$H$13*([1]GITEGA!C13/[1]GITEGA!$D$22),0)</f>
        <v>19685</v>
      </c>
      <c r="D64" s="52">
        <f t="shared" si="7"/>
        <v>37919</v>
      </c>
      <c r="E64" s="58">
        <f>ROUND('[1]Pop tot et prov'!$H$14*([1]GITEGA!B13/[1]GITEGA!$D$22),0)</f>
        <v>18751</v>
      </c>
      <c r="F64" s="51">
        <f>ROUND('[1]Pop tot et prov'!$H$14*([1]GITEGA!C13/[1]GITEGA!$D$22),0)</f>
        <v>20242</v>
      </c>
      <c r="G64" s="63">
        <f t="shared" si="8"/>
        <v>38993</v>
      </c>
      <c r="H64" s="51">
        <f>ROUND('[1]Pop tot et prov'!$H$15*([1]GITEGA!B13/[1]GITEGA!$D$22),0)</f>
        <v>19256</v>
      </c>
      <c r="I64" s="51">
        <f>ROUND('[1]Pop tot et prov'!$H$15*([1]GITEGA!C13/[1]GITEGA!$D$22),0)</f>
        <v>20788</v>
      </c>
      <c r="J64" s="52">
        <f t="shared" si="9"/>
        <v>40044</v>
      </c>
      <c r="K64" s="51">
        <f>ROUND('[1]Pop tot et prov'!$H$16*([1]GITEGA!B13/[1]GITEGA!$D$22),0)</f>
        <v>19747</v>
      </c>
      <c r="L64" s="51">
        <f>ROUND('[1]Pop tot et prov'!$H$16*([1]GITEGA!C13/[1]GITEGA!$D$22),0)</f>
        <v>21317</v>
      </c>
      <c r="M64" s="52">
        <f t="shared" si="10"/>
        <v>41064</v>
      </c>
    </row>
    <row r="65" spans="1:13">
      <c r="A65" s="56" t="s">
        <v>32</v>
      </c>
      <c r="B65" s="51">
        <f>ROUND('[1]Pop tot et prov'!$H$13*([1]GITEGA!B14/[1]GITEGA!$D$22),0)</f>
        <v>17647</v>
      </c>
      <c r="C65" s="51">
        <f>ROUND('[1]Pop tot et prov'!$H$13*([1]GITEGA!C14/[1]GITEGA!$D$22),0)</f>
        <v>18202</v>
      </c>
      <c r="D65" s="52">
        <f t="shared" si="7"/>
        <v>35849</v>
      </c>
      <c r="E65" s="58">
        <f>ROUND('[1]Pop tot et prov'!$H$14*([1]GITEGA!B14/[1]GITEGA!$D$22),0)</f>
        <v>18146</v>
      </c>
      <c r="F65" s="51">
        <f>ROUND('[1]Pop tot et prov'!$H$14*([1]GITEGA!C14/[1]GITEGA!$D$22),0)</f>
        <v>18717</v>
      </c>
      <c r="G65" s="63">
        <f t="shared" si="8"/>
        <v>36863</v>
      </c>
      <c r="H65" s="51">
        <f>ROUND('[1]Pop tot et prov'!$H$15*([1]GITEGA!B14/[1]GITEGA!$D$22),0)</f>
        <v>18635</v>
      </c>
      <c r="I65" s="51">
        <f>ROUND('[1]Pop tot et prov'!$H$15*([1]GITEGA!C14/[1]GITEGA!$D$22),0)</f>
        <v>19222</v>
      </c>
      <c r="J65" s="52">
        <f t="shared" si="9"/>
        <v>37857</v>
      </c>
      <c r="K65" s="51">
        <f>ROUND('[1]Pop tot et prov'!$H$16*([1]GITEGA!B14/[1]GITEGA!$D$22),0)</f>
        <v>19110</v>
      </c>
      <c r="L65" s="51">
        <f>ROUND('[1]Pop tot et prov'!$H$16*([1]GITEGA!C14/[1]GITEGA!$D$22),0)</f>
        <v>19711</v>
      </c>
      <c r="M65" s="52">
        <f t="shared" si="10"/>
        <v>38821</v>
      </c>
    </row>
    <row r="66" spans="1:13">
      <c r="A66" s="56" t="s">
        <v>33</v>
      </c>
      <c r="B66" s="51">
        <f>ROUND('[1]Pop tot et prov'!$H$13*([1]GITEGA!B15/[1]GITEGA!$D$22),0)</f>
        <v>14643</v>
      </c>
      <c r="C66" s="51">
        <f>ROUND('[1]Pop tot et prov'!$H$13*([1]GITEGA!C15/[1]GITEGA!$D$22),0)</f>
        <v>15268</v>
      </c>
      <c r="D66" s="52">
        <f t="shared" si="7"/>
        <v>29911</v>
      </c>
      <c r="E66" s="58">
        <f>ROUND('[1]Pop tot et prov'!$H$14*([1]GITEGA!B15/[1]GITEGA!$D$22),0)</f>
        <v>15057</v>
      </c>
      <c r="F66" s="51">
        <f>ROUND('[1]Pop tot et prov'!$H$14*([1]GITEGA!C15/[1]GITEGA!$D$22),0)</f>
        <v>15700</v>
      </c>
      <c r="G66" s="63">
        <f t="shared" si="8"/>
        <v>30757</v>
      </c>
      <c r="H66" s="51">
        <f>ROUND('[1]Pop tot et prov'!$H$15*([1]GITEGA!B15/[1]GITEGA!$D$22),0)</f>
        <v>15463</v>
      </c>
      <c r="I66" s="51">
        <f>ROUND('[1]Pop tot et prov'!$H$15*([1]GITEGA!C15/[1]GITEGA!$D$22),0)</f>
        <v>16123</v>
      </c>
      <c r="J66" s="52">
        <f t="shared" si="9"/>
        <v>31586</v>
      </c>
      <c r="K66" s="51">
        <f>ROUND('[1]Pop tot et prov'!$H$16*([1]GITEGA!B15/[1]GITEGA!$D$22),0)</f>
        <v>15857</v>
      </c>
      <c r="L66" s="51">
        <f>ROUND('[1]Pop tot et prov'!$H$16*([1]GITEGA!C15/[1]GITEGA!$D$22),0)</f>
        <v>16534</v>
      </c>
      <c r="M66" s="52">
        <f t="shared" si="10"/>
        <v>32391</v>
      </c>
    </row>
    <row r="67" spans="1:13">
      <c r="A67" s="56" t="s">
        <v>34</v>
      </c>
      <c r="B67" s="51">
        <f>ROUND('[1]Pop tot et prov'!$H$13*([1]GITEGA!B16/[1]GITEGA!$D$22),0)</f>
        <v>9722</v>
      </c>
      <c r="C67" s="51">
        <f>ROUND('[1]Pop tot et prov'!$H$13*([1]GITEGA!C16/[1]GITEGA!$D$22),0)</f>
        <v>9368</v>
      </c>
      <c r="D67" s="52">
        <f t="shared" si="7"/>
        <v>19090</v>
      </c>
      <c r="E67" s="58">
        <f>ROUND('[1]Pop tot et prov'!$H$14*([1]GITEGA!B16/[1]GITEGA!$D$22),0)</f>
        <v>9997</v>
      </c>
      <c r="F67" s="51">
        <f>ROUND('[1]Pop tot et prov'!$H$14*([1]GITEGA!C16/[1]GITEGA!$D$22),0)</f>
        <v>9633</v>
      </c>
      <c r="G67" s="63">
        <f t="shared" si="8"/>
        <v>19630</v>
      </c>
      <c r="H67" s="51">
        <f>ROUND('[1]Pop tot et prov'!$H$15*([1]GITEGA!B16/[1]GITEGA!$D$22),0)</f>
        <v>10267</v>
      </c>
      <c r="I67" s="51">
        <f>ROUND('[1]Pop tot et prov'!$H$15*([1]GITEGA!C16/[1]GITEGA!$D$22),0)</f>
        <v>9893</v>
      </c>
      <c r="J67" s="52">
        <f t="shared" si="9"/>
        <v>20160</v>
      </c>
      <c r="K67" s="51">
        <f>ROUND('[1]Pop tot et prov'!$H$16*([1]GITEGA!B16/[1]GITEGA!$D$22),0)</f>
        <v>10528</v>
      </c>
      <c r="L67" s="51">
        <f>ROUND('[1]Pop tot et prov'!$H$16*([1]GITEGA!C16/[1]GITEGA!$D$22),0)</f>
        <v>10145</v>
      </c>
      <c r="M67" s="52">
        <f t="shared" si="10"/>
        <v>20673</v>
      </c>
    </row>
    <row r="68" spans="1:13">
      <c r="A68" s="56" t="s">
        <v>35</v>
      </c>
      <c r="B68" s="51">
        <f>ROUND('[1]Pop tot et prov'!$H$13*([1]GITEGA!B17/[1]GITEGA!$D$22),0)</f>
        <v>6531</v>
      </c>
      <c r="C68" s="51">
        <f>ROUND('[1]Pop tot et prov'!$H$13*([1]GITEGA!C17/[1]GITEGA!$D$22),0)</f>
        <v>7435</v>
      </c>
      <c r="D68" s="52">
        <f t="shared" si="7"/>
        <v>13966</v>
      </c>
      <c r="E68" s="58">
        <f>ROUND('[1]Pop tot et prov'!$H$14*([1]GITEGA!B17/[1]GITEGA!$D$22),0)</f>
        <v>6716</v>
      </c>
      <c r="F68" s="51">
        <f>ROUND('[1]Pop tot et prov'!$H$14*([1]GITEGA!C17/[1]GITEGA!$D$22),0)</f>
        <v>7645</v>
      </c>
      <c r="G68" s="63">
        <f t="shared" si="8"/>
        <v>14361</v>
      </c>
      <c r="H68" s="51">
        <f>ROUND('[1]Pop tot et prov'!$H$15*([1]GITEGA!B17/[1]GITEGA!$D$22),0)</f>
        <v>6897</v>
      </c>
      <c r="I68" s="51">
        <f>ROUND('[1]Pop tot et prov'!$H$15*([1]GITEGA!C17/[1]GITEGA!$D$22),0)</f>
        <v>7851</v>
      </c>
      <c r="J68" s="52">
        <f t="shared" si="9"/>
        <v>14748</v>
      </c>
      <c r="K68" s="51">
        <f>ROUND('[1]Pop tot et prov'!$H$16*([1]GITEGA!B17/[1]GITEGA!$D$22),0)</f>
        <v>7072</v>
      </c>
      <c r="L68" s="51">
        <f>ROUND('[1]Pop tot et prov'!$H$16*([1]GITEGA!C17/[1]GITEGA!$D$22),0)</f>
        <v>8052</v>
      </c>
      <c r="M68" s="52">
        <f t="shared" si="10"/>
        <v>15124</v>
      </c>
    </row>
    <row r="69" spans="1:13">
      <c r="A69" s="56" t="s">
        <v>36</v>
      </c>
      <c r="B69" s="51">
        <f>ROUND('[1]Pop tot et prov'!$H$13*([1]GITEGA!B18/[1]GITEGA!$D$22),0)</f>
        <v>4231</v>
      </c>
      <c r="C69" s="51">
        <f>ROUND('[1]Pop tot et prov'!$H$13*([1]GITEGA!C18/[1]GITEGA!$D$22),0)</f>
        <v>4659</v>
      </c>
      <c r="D69" s="52">
        <f t="shared" si="7"/>
        <v>8890</v>
      </c>
      <c r="E69" s="58">
        <f>ROUND('[1]Pop tot et prov'!$H$14*([1]GITEGA!B18/[1]GITEGA!$D$22),0)</f>
        <v>4351</v>
      </c>
      <c r="F69" s="51">
        <f>ROUND('[1]Pop tot et prov'!$H$14*([1]GITEGA!C18/[1]GITEGA!$D$22),0)</f>
        <v>4791</v>
      </c>
      <c r="G69" s="63">
        <f t="shared" si="8"/>
        <v>9142</v>
      </c>
      <c r="H69" s="51">
        <f>ROUND('[1]Pop tot et prov'!$H$15*([1]GITEGA!B18/[1]GITEGA!$D$22),0)</f>
        <v>4468</v>
      </c>
      <c r="I69" s="51">
        <f>ROUND('[1]Pop tot et prov'!$H$15*([1]GITEGA!C18/[1]GITEGA!$D$22),0)</f>
        <v>4920</v>
      </c>
      <c r="J69" s="52">
        <f t="shared" si="9"/>
        <v>9388</v>
      </c>
      <c r="K69" s="51">
        <f>ROUND('[1]Pop tot et prov'!$H$16*([1]GITEGA!B18/[1]GITEGA!$D$22),0)</f>
        <v>4582</v>
      </c>
      <c r="L69" s="51">
        <f>ROUND('[1]Pop tot et prov'!$H$16*([1]GITEGA!C18/[1]GITEGA!$D$22),0)</f>
        <v>5046</v>
      </c>
      <c r="M69" s="52">
        <f t="shared" si="10"/>
        <v>9628</v>
      </c>
    </row>
    <row r="70" spans="1:13">
      <c r="A70" s="56" t="s">
        <v>37</v>
      </c>
      <c r="B70" s="51">
        <f>ROUND('[1]Pop tot et prov'!$H$13*([1]GITEGA!B19/[1]GITEGA!$D$22),0)</f>
        <v>3544</v>
      </c>
      <c r="C70" s="51">
        <f>ROUND('[1]Pop tot et prov'!$H$13*([1]GITEGA!C19/[1]GITEGA!$D$22),0)</f>
        <v>4799</v>
      </c>
      <c r="D70" s="52">
        <f t="shared" si="7"/>
        <v>8343</v>
      </c>
      <c r="E70" s="58">
        <f>ROUND('[1]Pop tot et prov'!$H$14*([1]GITEGA!B19/[1]GITEGA!$D$22),0)</f>
        <v>3645</v>
      </c>
      <c r="F70" s="51">
        <f>ROUND('[1]Pop tot et prov'!$H$14*([1]GITEGA!C19/[1]GITEGA!$D$22),0)</f>
        <v>4935</v>
      </c>
      <c r="G70" s="63">
        <f t="shared" si="8"/>
        <v>8580</v>
      </c>
      <c r="H70" s="51">
        <f>ROUND('[1]Pop tot et prov'!$H$15*([1]GITEGA!B19/[1]GITEGA!$D$22),0)</f>
        <v>3743</v>
      </c>
      <c r="I70" s="51">
        <f>ROUND('[1]Pop tot et prov'!$H$15*([1]GITEGA!C19/[1]GITEGA!$D$22),0)</f>
        <v>5068</v>
      </c>
      <c r="J70" s="52">
        <f t="shared" si="9"/>
        <v>8811</v>
      </c>
      <c r="K70" s="51">
        <f>ROUND('[1]Pop tot et prov'!$H$16*([1]GITEGA!B19/[1]GITEGA!$D$22),0)</f>
        <v>3838</v>
      </c>
      <c r="L70" s="51">
        <f>ROUND('[1]Pop tot et prov'!$H$16*([1]GITEGA!C19/[1]GITEGA!$D$22),0)</f>
        <v>5197</v>
      </c>
      <c r="M70" s="52">
        <f t="shared" si="10"/>
        <v>9035</v>
      </c>
    </row>
    <row r="71" spans="1:13">
      <c r="A71" s="56" t="s">
        <v>38</v>
      </c>
      <c r="B71" s="51">
        <f>ROUND('[1]Pop tot et prov'!$H$13*([1]GITEGA!B20/[1]GITEGA!$D$22),0)</f>
        <v>2148</v>
      </c>
      <c r="C71" s="51">
        <f>ROUND('[1]Pop tot et prov'!$H$13*([1]GITEGA!C20/[1]GITEGA!$D$22),0)</f>
        <v>2264</v>
      </c>
      <c r="D71" s="52">
        <f t="shared" si="7"/>
        <v>4412</v>
      </c>
      <c r="E71" s="58">
        <f>ROUND('[1]Pop tot et prov'!$H$14*([1]GITEGA!B20/[1]GITEGA!$D$22),0)</f>
        <v>2208</v>
      </c>
      <c r="F71" s="51">
        <f>ROUND('[1]Pop tot et prov'!$H$14*([1]GITEGA!C20/[1]GITEGA!$D$22),0)</f>
        <v>2329</v>
      </c>
      <c r="G71" s="63">
        <f t="shared" si="8"/>
        <v>4537</v>
      </c>
      <c r="H71" s="51">
        <f>ROUND('[1]Pop tot et prov'!$H$15*([1]GITEGA!B20/[1]GITEGA!$D$22),0)</f>
        <v>2268</v>
      </c>
      <c r="I71" s="51">
        <f>ROUND('[1]Pop tot et prov'!$H$15*([1]GITEGA!C20/[1]GITEGA!$D$22),0)</f>
        <v>2391</v>
      </c>
      <c r="J71" s="52">
        <f t="shared" si="9"/>
        <v>4659</v>
      </c>
      <c r="K71" s="51">
        <f>ROUND('[1]Pop tot et prov'!$H$16*([1]GITEGA!B20/[1]GITEGA!$D$22),0)</f>
        <v>2326</v>
      </c>
      <c r="L71" s="51">
        <f>ROUND('[1]Pop tot et prov'!$H$16*([1]GITEGA!C20/[1]GITEGA!$D$22),0)</f>
        <v>2452</v>
      </c>
      <c r="M71" s="52">
        <f t="shared" si="10"/>
        <v>4778</v>
      </c>
    </row>
    <row r="72" spans="1:13">
      <c r="A72" s="56" t="s">
        <v>39</v>
      </c>
      <c r="B72" s="51">
        <f>ROUND('[1]Pop tot et prov'!$H$13*([1]GITEGA!B21/[1]GITEGA!$D$22),0)</f>
        <v>2924</v>
      </c>
      <c r="C72" s="51">
        <f>ROUND('[1]Pop tot et prov'!$H$13*([1]GITEGA!C21/[1]GITEGA!$D$22),0)</f>
        <v>3596</v>
      </c>
      <c r="D72" s="52">
        <f t="shared" si="7"/>
        <v>6520</v>
      </c>
      <c r="E72" s="58">
        <f>ROUND('[1]Pop tot et prov'!$H$14*([1]GITEGA!B21/[1]GITEGA!$D$22),0)</f>
        <v>3007</v>
      </c>
      <c r="F72" s="51">
        <f>ROUND('[1]Pop tot et prov'!$H$14*([1]GITEGA!C21/[1]GITEGA!$D$22),0)</f>
        <v>3697</v>
      </c>
      <c r="G72" s="63">
        <f t="shared" si="8"/>
        <v>6704</v>
      </c>
      <c r="H72" s="51">
        <f>ROUND('[1]Pop tot et prov'!$H$15*([1]GITEGA!B21/[1]GITEGA!$D$22),0)</f>
        <v>3088</v>
      </c>
      <c r="I72" s="51">
        <f>ROUND('[1]Pop tot et prov'!$H$15*([1]GITEGA!C21/[1]GITEGA!$D$22),0)</f>
        <v>3797</v>
      </c>
      <c r="J72" s="52">
        <f t="shared" si="9"/>
        <v>6885</v>
      </c>
      <c r="K72" s="51">
        <f>ROUND('[1]Pop tot et prov'!$H$16*([1]GITEGA!B21/[1]GITEGA!$D$22),0)</f>
        <v>3166</v>
      </c>
      <c r="L72" s="51">
        <f>ROUND('[1]Pop tot et prov'!$H$16*([1]GITEGA!C21/[1]GITEGA!$D$22),0)</f>
        <v>3894</v>
      </c>
      <c r="M72" s="52">
        <f t="shared" si="10"/>
        <v>7060</v>
      </c>
    </row>
    <row r="73" spans="1:13">
      <c r="A73" s="49" t="s">
        <v>20</v>
      </c>
      <c r="B73" s="51">
        <f>SUM(B56:B72)</f>
        <v>435147</v>
      </c>
      <c r="C73" s="55">
        <f>SUM(C56:C72)</f>
        <v>475664</v>
      </c>
      <c r="D73" s="52">
        <f t="shared" si="7"/>
        <v>910811</v>
      </c>
      <c r="E73" s="58">
        <f>SUM(E56:E72)</f>
        <v>447469</v>
      </c>
      <c r="F73" s="55">
        <f>SUM(F56:F72)</f>
        <v>489132</v>
      </c>
      <c r="G73" s="63">
        <f t="shared" si="8"/>
        <v>936601</v>
      </c>
      <c r="H73" s="51">
        <f>SUM(H56:H72)</f>
        <v>459525</v>
      </c>
      <c r="I73" s="55">
        <f>SUM(I56:I72)</f>
        <v>502313</v>
      </c>
      <c r="J73" s="52">
        <f t="shared" si="9"/>
        <v>961838</v>
      </c>
      <c r="K73" s="51">
        <f>SUM(K56:K72)</f>
        <v>471232</v>
      </c>
      <c r="L73" s="55">
        <f>SUM(L56:L72)</f>
        <v>515111</v>
      </c>
      <c r="M73" s="52">
        <f t="shared" si="10"/>
        <v>986343</v>
      </c>
    </row>
    <row r="74" spans="1:13">
      <c r="A74" s="24"/>
      <c r="B74" s="8"/>
      <c r="C74" s="62"/>
      <c r="D74" s="8"/>
      <c r="E74" s="8"/>
      <c r="F74" s="8"/>
      <c r="G74" s="8"/>
      <c r="H74" s="8"/>
      <c r="I74" s="8"/>
      <c r="J74" s="8"/>
    </row>
    <row r="75" spans="1:13">
      <c r="A75" s="118" t="s">
        <v>21</v>
      </c>
      <c r="B75" s="108">
        <v>2020</v>
      </c>
      <c r="C75" s="108"/>
      <c r="D75" s="108"/>
      <c r="E75" s="108">
        <v>2021</v>
      </c>
      <c r="F75" s="108"/>
      <c r="G75" s="108"/>
      <c r="H75" s="108">
        <v>2022</v>
      </c>
      <c r="I75" s="108"/>
      <c r="J75" s="108"/>
      <c r="K75" s="108">
        <v>2023</v>
      </c>
      <c r="L75" s="108"/>
      <c r="M75" s="108"/>
    </row>
    <row r="76" spans="1:13">
      <c r="A76" s="118"/>
      <c r="B76" s="10" t="s">
        <v>57</v>
      </c>
      <c r="C76" s="10" t="s">
        <v>58</v>
      </c>
      <c r="D76" s="10" t="s">
        <v>59</v>
      </c>
      <c r="E76" s="10" t="s">
        <v>57</v>
      </c>
      <c r="F76" s="10" t="s">
        <v>58</v>
      </c>
      <c r="G76" s="10" t="s">
        <v>59</v>
      </c>
      <c r="H76" s="10" t="s">
        <v>57</v>
      </c>
      <c r="I76" s="10" t="s">
        <v>58</v>
      </c>
      <c r="J76" s="10" t="s">
        <v>59</v>
      </c>
      <c r="K76" s="10" t="s">
        <v>57</v>
      </c>
      <c r="L76" s="10" t="s">
        <v>58</v>
      </c>
      <c r="M76" s="10" t="s">
        <v>59</v>
      </c>
    </row>
    <row r="77" spans="1:13">
      <c r="A77" s="56" t="s">
        <v>23</v>
      </c>
      <c r="B77" s="58">
        <f>ROUND('[1]Pop tot et prov'!$H$17*([1]GITEGA!B5/[1]GITEGA!$D$22),0)</f>
        <v>79492</v>
      </c>
      <c r="C77" s="51">
        <f>ROUND('[1]Pop tot et prov'!$H$17*([1]GITEGA!C5/[1]GITEGA!$D$22),0)</f>
        <v>82550</v>
      </c>
      <c r="D77" s="63">
        <f t="shared" ref="D77:D94" si="11">SUM(B77:C77)</f>
        <v>162042</v>
      </c>
      <c r="E77" s="51">
        <f>ROUND('[1]Pop tot et prov'!$H$18*([1]GITEGA!B5/[1]GITEGA!$D$22),0)</f>
        <v>81269</v>
      </c>
      <c r="F77" s="51">
        <f>ROUND('[1]Pop tot et prov'!$H$18*([1]GITEGA!C5/[1]GITEGA!$D$22),0)</f>
        <v>84395</v>
      </c>
      <c r="G77" s="52">
        <f t="shared" ref="G77:G94" si="12">SUM(E77:F77)</f>
        <v>165664</v>
      </c>
      <c r="H77" s="51">
        <f>ROUND('[1]Pop tot et prov'!$H$19*([1]GITEGA!B5/[1]GITEGA!$D$22),0)</f>
        <v>82952</v>
      </c>
      <c r="I77" s="51">
        <f>ROUND('[1]Pop tot et prov'!$H$19*([1]GITEGA!C5/[1]GITEGA!$D$22),0)</f>
        <v>86143</v>
      </c>
      <c r="J77" s="52">
        <f t="shared" ref="J77:J94" si="13">SUM(H77:I77)</f>
        <v>169095</v>
      </c>
      <c r="K77" s="58">
        <f>ROUND('[1]Pop tot et prov'!$H$20*([1]GITEGA!B5/[1]GITEGA!$D$22),0)</f>
        <v>84532</v>
      </c>
      <c r="L77" s="51">
        <f>ROUND('[1]Pop tot et prov'!$H$20*([1]GITEGA!C5/[1]GITEGA!$D$22),0)</f>
        <v>87784</v>
      </c>
      <c r="M77" s="63">
        <f t="shared" ref="M77:M94" si="14">SUM(K77:L77)</f>
        <v>172316</v>
      </c>
    </row>
    <row r="78" spans="1:13">
      <c r="A78" s="56" t="s">
        <v>24</v>
      </c>
      <c r="B78" s="58">
        <f>ROUND('[1]Pop tot et prov'!$H$17*([1]GITEGA!B6/[1]GITEGA!$D$22),0)</f>
        <v>61582</v>
      </c>
      <c r="C78" s="51">
        <f>ROUND('[1]Pop tot et prov'!$H$17*([1]GITEGA!C6/[1]GITEGA!$D$22),0)</f>
        <v>65491</v>
      </c>
      <c r="D78" s="63">
        <f t="shared" si="11"/>
        <v>127073</v>
      </c>
      <c r="E78" s="51">
        <f>ROUND('[1]Pop tot et prov'!$H$18*([1]GITEGA!B6/[1]GITEGA!$D$22),0)</f>
        <v>62958</v>
      </c>
      <c r="F78" s="51">
        <f>ROUND('[1]Pop tot et prov'!$H$18*([1]GITEGA!C6/[1]GITEGA!$D$22),0)</f>
        <v>66954</v>
      </c>
      <c r="G78" s="52">
        <f t="shared" si="12"/>
        <v>129912</v>
      </c>
      <c r="H78" s="51">
        <f>ROUND('[1]Pop tot et prov'!$H$19*([1]GITEGA!B6/[1]GITEGA!$D$22),0)</f>
        <v>64262</v>
      </c>
      <c r="I78" s="51">
        <f>ROUND('[1]Pop tot et prov'!$H$19*([1]GITEGA!C6/[1]GITEGA!$D$22),0)</f>
        <v>68341</v>
      </c>
      <c r="J78" s="52">
        <f t="shared" si="13"/>
        <v>132603</v>
      </c>
      <c r="K78" s="58">
        <f>ROUND('[1]Pop tot et prov'!$H$20*([1]GITEGA!B6/[1]GITEGA!$D$22),0)</f>
        <v>65486</v>
      </c>
      <c r="L78" s="51">
        <f>ROUND('[1]Pop tot et prov'!$H$20*([1]GITEGA!C6/[1]GITEGA!$D$22),0)</f>
        <v>69643</v>
      </c>
      <c r="M78" s="63">
        <f t="shared" si="14"/>
        <v>135129</v>
      </c>
    </row>
    <row r="79" spans="1:13">
      <c r="A79" s="56" t="s">
        <v>25</v>
      </c>
      <c r="B79" s="58">
        <f>ROUND('[1]Pop tot et prov'!$H$17*([1]GITEGA!B7/[1]GITEGA!$D$22),0)</f>
        <v>61825</v>
      </c>
      <c r="C79" s="51">
        <f>ROUND('[1]Pop tot et prov'!$H$17*([1]GITEGA!C7/[1]GITEGA!$D$22),0)</f>
        <v>67713</v>
      </c>
      <c r="D79" s="63">
        <f t="shared" si="11"/>
        <v>129538</v>
      </c>
      <c r="E79" s="51">
        <f>ROUND('[1]Pop tot et prov'!$H$18*([1]GITEGA!B7/[1]GITEGA!$D$22),0)</f>
        <v>63207</v>
      </c>
      <c r="F79" s="51">
        <f>ROUND('[1]Pop tot et prov'!$H$18*([1]GITEGA!C7/[1]GITEGA!$D$22),0)</f>
        <v>69227</v>
      </c>
      <c r="G79" s="52">
        <f t="shared" si="12"/>
        <v>132434</v>
      </c>
      <c r="H79" s="51">
        <f>ROUND('[1]Pop tot et prov'!$H$19*([1]GITEGA!B7/[1]GITEGA!$D$22),0)</f>
        <v>64516</v>
      </c>
      <c r="I79" s="51">
        <f>ROUND('[1]Pop tot et prov'!$H$19*([1]GITEGA!C7/[1]GITEGA!$D$22),0)</f>
        <v>70660</v>
      </c>
      <c r="J79" s="52">
        <f t="shared" si="13"/>
        <v>135176</v>
      </c>
      <c r="K79" s="58">
        <f>ROUND('[1]Pop tot et prov'!$H$20*([1]GITEGA!B7/[1]GITEGA!$D$22),0)</f>
        <v>65745</v>
      </c>
      <c r="L79" s="51">
        <f>ROUND('[1]Pop tot et prov'!$H$20*([1]GITEGA!C7/[1]GITEGA!$D$22),0)</f>
        <v>72007</v>
      </c>
      <c r="M79" s="63">
        <f t="shared" si="14"/>
        <v>137752</v>
      </c>
    </row>
    <row r="80" spans="1:13">
      <c r="A80" s="56" t="s">
        <v>26</v>
      </c>
      <c r="B80" s="58">
        <f>ROUND('[1]Pop tot et prov'!$H$17*([1]GITEGA!B8/[1]GITEGA!$D$22),0)</f>
        <v>60350</v>
      </c>
      <c r="C80" s="51">
        <f>ROUND('[1]Pop tot et prov'!$H$17*([1]GITEGA!C8/[1]GITEGA!$D$22),0)</f>
        <v>70564</v>
      </c>
      <c r="D80" s="63">
        <f t="shared" si="11"/>
        <v>130914</v>
      </c>
      <c r="E80" s="51">
        <f>ROUND('[1]Pop tot et prov'!$H$18*([1]GITEGA!B8/[1]GITEGA!$D$22),0)</f>
        <v>61699</v>
      </c>
      <c r="F80" s="51">
        <f>ROUND('[1]Pop tot et prov'!$H$18*([1]GITEGA!C8/[1]GITEGA!$D$22),0)</f>
        <v>72141</v>
      </c>
      <c r="G80" s="52">
        <f t="shared" si="12"/>
        <v>133840</v>
      </c>
      <c r="H80" s="51">
        <f>ROUND('[1]Pop tot et prov'!$H$19*([1]GITEGA!B8/[1]GITEGA!$D$22),0)</f>
        <v>62977</v>
      </c>
      <c r="I80" s="51">
        <f>ROUND('[1]Pop tot et prov'!$H$19*([1]GITEGA!C8/[1]GITEGA!$D$22),0)</f>
        <v>73635</v>
      </c>
      <c r="J80" s="52">
        <f t="shared" si="13"/>
        <v>136612</v>
      </c>
      <c r="K80" s="58">
        <f>ROUND('[1]Pop tot et prov'!$H$20*([1]GITEGA!B8/[1]GITEGA!$D$22),0)</f>
        <v>64177</v>
      </c>
      <c r="L80" s="51">
        <f>ROUND('[1]Pop tot et prov'!$H$20*([1]GITEGA!C8/[1]GITEGA!$D$22),0)</f>
        <v>75038</v>
      </c>
      <c r="M80" s="63">
        <f t="shared" si="14"/>
        <v>139215</v>
      </c>
    </row>
    <row r="81" spans="1:13">
      <c r="A81" s="56" t="s">
        <v>27</v>
      </c>
      <c r="B81" s="58">
        <f>ROUND('[1]Pop tot et prov'!$H$17*([1]GITEGA!B9/[1]GITEGA!$D$22),0)</f>
        <v>46098</v>
      </c>
      <c r="C81" s="51">
        <f>ROUND('[1]Pop tot et prov'!$H$17*([1]GITEGA!C9/[1]GITEGA!$D$22),0)</f>
        <v>55033</v>
      </c>
      <c r="D81" s="63">
        <f t="shared" si="11"/>
        <v>101131</v>
      </c>
      <c r="E81" s="51">
        <f>ROUND('[1]Pop tot et prov'!$H$18*([1]GITEGA!B9/[1]GITEGA!$D$22),0)</f>
        <v>47129</v>
      </c>
      <c r="F81" s="51">
        <f>ROUND('[1]Pop tot et prov'!$H$18*([1]GITEGA!C9/[1]GITEGA!$D$22),0)</f>
        <v>56263</v>
      </c>
      <c r="G81" s="52">
        <f t="shared" si="12"/>
        <v>103392</v>
      </c>
      <c r="H81" s="51">
        <f>ROUND('[1]Pop tot et prov'!$H$19*([1]GITEGA!B9/[1]GITEGA!$D$22),0)</f>
        <v>48105</v>
      </c>
      <c r="I81" s="51">
        <f>ROUND('[1]Pop tot et prov'!$H$19*([1]GITEGA!C9/[1]GITEGA!$D$22),0)</f>
        <v>57429</v>
      </c>
      <c r="J81" s="52">
        <f t="shared" si="13"/>
        <v>105534</v>
      </c>
      <c r="K81" s="58">
        <f>ROUND('[1]Pop tot et prov'!$H$20*([1]GITEGA!B9/[1]GITEGA!$D$22),0)</f>
        <v>49021</v>
      </c>
      <c r="L81" s="51">
        <f>ROUND('[1]Pop tot et prov'!$H$20*([1]GITEGA!C9/[1]GITEGA!$D$22),0)</f>
        <v>58523</v>
      </c>
      <c r="M81" s="63">
        <f t="shared" si="14"/>
        <v>107544</v>
      </c>
    </row>
    <row r="82" spans="1:13">
      <c r="A82" s="56" t="s">
        <v>28</v>
      </c>
      <c r="B82" s="58">
        <f>ROUND('[1]Pop tot et prov'!$H$17*([1]GITEGA!B10/[1]GITEGA!$D$22),0)</f>
        <v>37303</v>
      </c>
      <c r="C82" s="51">
        <f>ROUND('[1]Pop tot et prov'!$H$17*([1]GITEGA!C10/[1]GITEGA!$D$22),0)</f>
        <v>40394</v>
      </c>
      <c r="D82" s="63">
        <f t="shared" si="11"/>
        <v>77697</v>
      </c>
      <c r="E82" s="51">
        <f>ROUND('[1]Pop tot et prov'!$H$18*([1]GITEGA!B10/[1]GITEGA!$D$22),0)</f>
        <v>38136</v>
      </c>
      <c r="F82" s="51">
        <f>ROUND('[1]Pop tot et prov'!$H$18*([1]GITEGA!C10/[1]GITEGA!$D$22),0)</f>
        <v>41297</v>
      </c>
      <c r="G82" s="52">
        <f t="shared" si="12"/>
        <v>79433</v>
      </c>
      <c r="H82" s="51">
        <f>ROUND('[1]Pop tot et prov'!$H$19*([1]GITEGA!B10/[1]GITEGA!$D$22),0)</f>
        <v>38926</v>
      </c>
      <c r="I82" s="51">
        <f>ROUND('[1]Pop tot et prov'!$H$19*([1]GITEGA!C10/[1]GITEGA!$D$22),0)</f>
        <v>42152</v>
      </c>
      <c r="J82" s="52">
        <f t="shared" si="13"/>
        <v>81078</v>
      </c>
      <c r="K82" s="58">
        <f>ROUND('[1]Pop tot et prov'!$H$20*([1]GITEGA!B10/[1]GITEGA!$D$22),0)</f>
        <v>39668</v>
      </c>
      <c r="L82" s="51">
        <f>ROUND('[1]Pop tot et prov'!$H$20*([1]GITEGA!C10/[1]GITEGA!$D$22),0)</f>
        <v>42955</v>
      </c>
      <c r="M82" s="63">
        <f t="shared" si="14"/>
        <v>82623</v>
      </c>
    </row>
    <row r="83" spans="1:13">
      <c r="A83" s="56" t="s">
        <v>29</v>
      </c>
      <c r="B83" s="58">
        <f>ROUND('[1]Pop tot et prov'!$H$17*([1]GITEGA!B11/[1]GITEGA!$D$22),0)</f>
        <v>25276</v>
      </c>
      <c r="C83" s="51">
        <f>ROUND('[1]Pop tot et prov'!$H$17*([1]GITEGA!C11/[1]GITEGA!$D$22),0)</f>
        <v>26864</v>
      </c>
      <c r="D83" s="63">
        <f t="shared" si="11"/>
        <v>52140</v>
      </c>
      <c r="E83" s="51">
        <f>ROUND('[1]Pop tot et prov'!$H$18*([1]GITEGA!B11/[1]GITEGA!$D$22),0)</f>
        <v>25841</v>
      </c>
      <c r="F83" s="51">
        <f>ROUND('[1]Pop tot et prov'!$H$18*([1]GITEGA!C11/[1]GITEGA!$D$22),0)</f>
        <v>27464</v>
      </c>
      <c r="G83" s="52">
        <f t="shared" si="12"/>
        <v>53305</v>
      </c>
      <c r="H83" s="51">
        <f>ROUND('[1]Pop tot et prov'!$H$19*([1]GITEGA!B11/[1]GITEGA!$D$22),0)</f>
        <v>26376</v>
      </c>
      <c r="I83" s="51">
        <f>ROUND('[1]Pop tot et prov'!$H$19*([1]GITEGA!C11/[1]GITEGA!$D$22),0)</f>
        <v>28033</v>
      </c>
      <c r="J83" s="52">
        <f t="shared" si="13"/>
        <v>54409</v>
      </c>
      <c r="K83" s="58">
        <f>ROUND('[1]Pop tot et prov'!$H$20*([1]GITEGA!B11/[1]GITEGA!$D$22),0)</f>
        <v>26879</v>
      </c>
      <c r="L83" s="51">
        <f>ROUND('[1]Pop tot et prov'!$H$20*([1]GITEGA!C11/[1]GITEGA!$D$22),0)</f>
        <v>28567</v>
      </c>
      <c r="M83" s="63">
        <f t="shared" si="14"/>
        <v>55446</v>
      </c>
    </row>
    <row r="84" spans="1:13">
      <c r="A84" s="56" t="s">
        <v>30</v>
      </c>
      <c r="B84" s="58">
        <f>ROUND('[1]Pop tot et prov'!$H$17*([1]GITEGA!B12/[1]GITEGA!$D$22),0)</f>
        <v>22299</v>
      </c>
      <c r="C84" s="51">
        <f>ROUND('[1]Pop tot et prov'!$H$17*([1]GITEGA!C12/[1]GITEGA!$D$22),0)</f>
        <v>24276</v>
      </c>
      <c r="D84" s="63">
        <f t="shared" si="11"/>
        <v>46575</v>
      </c>
      <c r="E84" s="51">
        <f>ROUND('[1]Pop tot et prov'!$H$18*([1]GITEGA!B12/[1]GITEGA!$D$22),0)</f>
        <v>22797</v>
      </c>
      <c r="F84" s="51">
        <f>ROUND('[1]Pop tot et prov'!$H$18*([1]GITEGA!C12/[1]GITEGA!$D$22),0)</f>
        <v>24819</v>
      </c>
      <c r="G84" s="52">
        <f t="shared" si="12"/>
        <v>47616</v>
      </c>
      <c r="H84" s="51">
        <f>ROUND('[1]Pop tot et prov'!$H$19*([1]GITEGA!B12/[1]GITEGA!$D$22),0)</f>
        <v>23269</v>
      </c>
      <c r="I84" s="51">
        <f>ROUND('[1]Pop tot et prov'!$H$19*([1]GITEGA!C12/[1]GITEGA!$D$22),0)</f>
        <v>25333</v>
      </c>
      <c r="J84" s="52">
        <f t="shared" si="13"/>
        <v>48602</v>
      </c>
      <c r="K84" s="58">
        <f>ROUND('[1]Pop tot et prov'!$H$20*([1]GITEGA!B12/[1]GITEGA!$D$22),0)</f>
        <v>23712</v>
      </c>
      <c r="L84" s="51">
        <f>ROUND('[1]Pop tot et prov'!$H$20*([1]GITEGA!C12/[1]GITEGA!$D$22),0)</f>
        <v>25815</v>
      </c>
      <c r="M84" s="63">
        <f t="shared" si="14"/>
        <v>49527</v>
      </c>
    </row>
    <row r="85" spans="1:13">
      <c r="A85" s="56" t="s">
        <v>31</v>
      </c>
      <c r="B85" s="58">
        <f>ROUND('[1]Pop tot et prov'!$H$17*([1]GITEGA!B13/[1]GITEGA!$D$22),0)</f>
        <v>20219</v>
      </c>
      <c r="C85" s="51">
        <f>ROUND('[1]Pop tot et prov'!$H$17*([1]GITEGA!C13/[1]GITEGA!$D$22),0)</f>
        <v>21828</v>
      </c>
      <c r="D85" s="63">
        <f t="shared" si="11"/>
        <v>42047</v>
      </c>
      <c r="E85" s="51">
        <f>ROUND('[1]Pop tot et prov'!$H$18*([1]GITEGA!B13/[1]GITEGA!$D$22),0)</f>
        <v>20671</v>
      </c>
      <c r="F85" s="51">
        <f>ROUND('[1]Pop tot et prov'!$H$18*([1]GITEGA!C13/[1]GITEGA!$D$22),0)</f>
        <v>22316</v>
      </c>
      <c r="G85" s="52">
        <f t="shared" si="12"/>
        <v>42987</v>
      </c>
      <c r="H85" s="51">
        <f>ROUND('[1]Pop tot et prov'!$H$19*([1]GITEGA!B13/[1]GITEGA!$D$22),0)</f>
        <v>21099</v>
      </c>
      <c r="I85" s="51">
        <f>ROUND('[1]Pop tot et prov'!$H$19*([1]GITEGA!C13/[1]GITEGA!$D$22),0)</f>
        <v>22778</v>
      </c>
      <c r="J85" s="52">
        <f t="shared" si="13"/>
        <v>43877</v>
      </c>
      <c r="K85" s="58">
        <f>ROUND('[1]Pop tot et prov'!$H$20*([1]GITEGA!B13/[1]GITEGA!$D$22),0)</f>
        <v>21501</v>
      </c>
      <c r="L85" s="51">
        <f>ROUND('[1]Pop tot et prov'!$H$20*([1]GITEGA!C13/[1]GITEGA!$D$22),0)</f>
        <v>23212</v>
      </c>
      <c r="M85" s="63">
        <f t="shared" si="14"/>
        <v>44713</v>
      </c>
    </row>
    <row r="86" spans="1:13">
      <c r="A86" s="56" t="s">
        <v>32</v>
      </c>
      <c r="B86" s="58">
        <f>ROUND('[1]Pop tot et prov'!$H$17*([1]GITEGA!B14/[1]GITEGA!$D$22),0)</f>
        <v>19568</v>
      </c>
      <c r="C86" s="51">
        <f>ROUND('[1]Pop tot et prov'!$H$17*([1]GITEGA!C14/[1]GITEGA!$D$22),0)</f>
        <v>20183</v>
      </c>
      <c r="D86" s="63">
        <f t="shared" si="11"/>
        <v>39751</v>
      </c>
      <c r="E86" s="51">
        <f>ROUND('[1]Pop tot et prov'!$H$18*([1]GITEGA!B14/[1]GITEGA!$D$22),0)</f>
        <v>20005</v>
      </c>
      <c r="F86" s="51">
        <f>ROUND('[1]Pop tot et prov'!$H$18*([1]GITEGA!C14/[1]GITEGA!$D$22),0)</f>
        <v>20634</v>
      </c>
      <c r="G86" s="52">
        <f t="shared" si="12"/>
        <v>40639</v>
      </c>
      <c r="H86" s="51">
        <f>ROUND('[1]Pop tot et prov'!$H$19*([1]GITEGA!B14/[1]GITEGA!$D$22),0)</f>
        <v>20419</v>
      </c>
      <c r="I86" s="51">
        <f>ROUND('[1]Pop tot et prov'!$H$19*([1]GITEGA!C14/[1]GITEGA!$D$22),0)</f>
        <v>21062</v>
      </c>
      <c r="J86" s="52">
        <f t="shared" si="13"/>
        <v>41481</v>
      </c>
      <c r="K86" s="58">
        <f>ROUND('[1]Pop tot et prov'!$H$20*([1]GITEGA!B14/[1]GITEGA!$D$22),0)</f>
        <v>20808</v>
      </c>
      <c r="L86" s="51">
        <f>ROUND('[1]Pop tot et prov'!$H$20*([1]GITEGA!C14/[1]GITEGA!$D$22),0)</f>
        <v>21463</v>
      </c>
      <c r="M86" s="63">
        <f t="shared" si="14"/>
        <v>42271</v>
      </c>
    </row>
    <row r="87" spans="1:13">
      <c r="A87" s="56" t="s">
        <v>33</v>
      </c>
      <c r="B87" s="58">
        <f>ROUND('[1]Pop tot et prov'!$H$17*([1]GITEGA!B15/[1]GITEGA!$D$22),0)</f>
        <v>16237</v>
      </c>
      <c r="C87" s="51">
        <f>ROUND('[1]Pop tot et prov'!$H$17*([1]GITEGA!C15/[1]GITEGA!$D$22),0)</f>
        <v>16930</v>
      </c>
      <c r="D87" s="63">
        <f t="shared" si="11"/>
        <v>33167</v>
      </c>
      <c r="E87" s="51">
        <f>ROUND('[1]Pop tot et prov'!$H$18*([1]GITEGA!B15/[1]GITEGA!$D$22),0)</f>
        <v>16599</v>
      </c>
      <c r="F87" s="51">
        <f>ROUND('[1]Pop tot et prov'!$H$18*([1]GITEGA!C15/[1]GITEGA!$D$22),0)</f>
        <v>17308</v>
      </c>
      <c r="G87" s="52">
        <f t="shared" si="12"/>
        <v>33907</v>
      </c>
      <c r="H87" s="51">
        <f>ROUND('[1]Pop tot et prov'!$H$19*([1]GITEGA!B15/[1]GITEGA!$D$22),0)</f>
        <v>16943</v>
      </c>
      <c r="I87" s="51">
        <f>ROUND('[1]Pop tot et prov'!$H$19*([1]GITEGA!C15/[1]GITEGA!$D$22),0)</f>
        <v>17667</v>
      </c>
      <c r="J87" s="52">
        <f t="shared" si="13"/>
        <v>34610</v>
      </c>
      <c r="K87" s="58">
        <f>ROUND('[1]Pop tot et prov'!$H$20*([1]GITEGA!B15/[1]GITEGA!$D$22),0)</f>
        <v>17266</v>
      </c>
      <c r="L87" s="51">
        <f>ROUND('[1]Pop tot et prov'!$H$20*([1]GITEGA!C15/[1]GITEGA!$D$22),0)</f>
        <v>18004</v>
      </c>
      <c r="M87" s="63">
        <f t="shared" si="14"/>
        <v>35270</v>
      </c>
    </row>
    <row r="88" spans="1:13">
      <c r="A88" s="56" t="s">
        <v>34</v>
      </c>
      <c r="B88" s="58">
        <f>ROUND('[1]Pop tot et prov'!$H$17*([1]GITEGA!B16/[1]GITEGA!$D$22),0)</f>
        <v>10780</v>
      </c>
      <c r="C88" s="51">
        <f>ROUND('[1]Pop tot et prov'!$H$17*([1]GITEGA!C16/[1]GITEGA!$D$22),0)</f>
        <v>10388</v>
      </c>
      <c r="D88" s="63">
        <f t="shared" si="11"/>
        <v>21168</v>
      </c>
      <c r="E88" s="51">
        <f>ROUND('[1]Pop tot et prov'!$H$18*([1]GITEGA!B16/[1]GITEGA!$D$22),0)</f>
        <v>11021</v>
      </c>
      <c r="F88" s="51">
        <f>ROUND('[1]Pop tot et prov'!$H$18*([1]GITEGA!C16/[1]GITEGA!$D$22),0)</f>
        <v>10620</v>
      </c>
      <c r="G88" s="52">
        <f t="shared" si="12"/>
        <v>21641</v>
      </c>
      <c r="H88" s="51">
        <f>ROUND('[1]Pop tot et prov'!$H$19*([1]GITEGA!B16/[1]GITEGA!$D$22),0)</f>
        <v>11249</v>
      </c>
      <c r="I88" s="51">
        <f>ROUND('[1]Pop tot et prov'!$H$19*([1]GITEGA!C16/[1]GITEGA!$D$22),0)</f>
        <v>10840</v>
      </c>
      <c r="J88" s="52">
        <f t="shared" si="13"/>
        <v>22089</v>
      </c>
      <c r="K88" s="58">
        <f>ROUND('[1]Pop tot et prov'!$H$20*([1]GITEGA!B16/[1]GITEGA!$D$22),0)</f>
        <v>11464</v>
      </c>
      <c r="L88" s="51">
        <f>ROUND('[1]Pop tot et prov'!$H$20*([1]GITEGA!C16/[1]GITEGA!$D$22),0)</f>
        <v>11046</v>
      </c>
      <c r="M88" s="63">
        <f t="shared" si="14"/>
        <v>22510</v>
      </c>
    </row>
    <row r="89" spans="1:13">
      <c r="A89" s="56" t="s">
        <v>35</v>
      </c>
      <c r="B89" s="58">
        <f>ROUND('[1]Pop tot et prov'!$H$17*([1]GITEGA!B17/[1]GITEGA!$D$22),0)</f>
        <v>7242</v>
      </c>
      <c r="C89" s="51">
        <f>ROUND('[1]Pop tot et prov'!$H$17*([1]GITEGA!C17/[1]GITEGA!$D$22),0)</f>
        <v>8244</v>
      </c>
      <c r="D89" s="63">
        <f t="shared" si="11"/>
        <v>15486</v>
      </c>
      <c r="E89" s="51">
        <f>ROUND('[1]Pop tot et prov'!$H$18*([1]GITEGA!B17/[1]GITEGA!$D$22),0)</f>
        <v>7403</v>
      </c>
      <c r="F89" s="51">
        <f>ROUND('[1]Pop tot et prov'!$H$18*([1]GITEGA!C17/[1]GITEGA!$D$22),0)</f>
        <v>8429</v>
      </c>
      <c r="G89" s="52">
        <f t="shared" si="12"/>
        <v>15832</v>
      </c>
      <c r="H89" s="51">
        <f>ROUND('[1]Pop tot et prov'!$H$19*([1]GITEGA!B17/[1]GITEGA!$D$22),0)</f>
        <v>7557</v>
      </c>
      <c r="I89" s="51">
        <f>ROUND('[1]Pop tot et prov'!$H$19*([1]GITEGA!C17/[1]GITEGA!$D$22),0)</f>
        <v>8603</v>
      </c>
      <c r="J89" s="52">
        <f t="shared" si="13"/>
        <v>16160</v>
      </c>
      <c r="K89" s="58">
        <f>ROUND('[1]Pop tot et prov'!$H$20*([1]GITEGA!B17/[1]GITEGA!$D$22),0)</f>
        <v>7701</v>
      </c>
      <c r="L89" s="51">
        <f>ROUND('[1]Pop tot et prov'!$H$20*([1]GITEGA!C17/[1]GITEGA!$D$22),0)</f>
        <v>8767</v>
      </c>
      <c r="M89" s="63">
        <f t="shared" si="14"/>
        <v>16468</v>
      </c>
    </row>
    <row r="90" spans="1:13">
      <c r="A90" s="56" t="s">
        <v>36</v>
      </c>
      <c r="B90" s="58">
        <f>ROUND('[1]Pop tot et prov'!$H$17*([1]GITEGA!B18/[1]GITEGA!$D$22),0)</f>
        <v>4692</v>
      </c>
      <c r="C90" s="51">
        <f>ROUND('[1]Pop tot et prov'!$H$17*([1]GITEGA!C18/[1]GITEGA!$D$22),0)</f>
        <v>5167</v>
      </c>
      <c r="D90" s="63">
        <f t="shared" si="11"/>
        <v>9859</v>
      </c>
      <c r="E90" s="51">
        <f>ROUND('[1]Pop tot et prov'!$H$18*([1]GITEGA!B18/[1]GITEGA!$D$22),0)</f>
        <v>4797</v>
      </c>
      <c r="F90" s="51">
        <f>ROUND('[1]Pop tot et prov'!$H$18*([1]GITEGA!C18/[1]GITEGA!$D$22),0)</f>
        <v>5282</v>
      </c>
      <c r="G90" s="52">
        <f t="shared" si="12"/>
        <v>10079</v>
      </c>
      <c r="H90" s="51">
        <f>ROUND('[1]Pop tot et prov'!$H$19*([1]GITEGA!B18/[1]GITEGA!$D$22),0)</f>
        <v>4896</v>
      </c>
      <c r="I90" s="51">
        <f>ROUND('[1]Pop tot et prov'!$H$19*([1]GITEGA!C18/[1]GITEGA!$D$22),0)</f>
        <v>5391</v>
      </c>
      <c r="J90" s="52">
        <f t="shared" si="13"/>
        <v>10287</v>
      </c>
      <c r="K90" s="58">
        <f>ROUND('[1]Pop tot et prov'!$H$20*([1]GITEGA!B18/[1]GITEGA!$D$22),0)</f>
        <v>4989</v>
      </c>
      <c r="L90" s="51">
        <f>ROUND('[1]Pop tot et prov'!$H$20*([1]GITEGA!C18/[1]GITEGA!$D$22),0)</f>
        <v>5494</v>
      </c>
      <c r="M90" s="63">
        <f t="shared" si="14"/>
        <v>10483</v>
      </c>
    </row>
    <row r="91" spans="1:13">
      <c r="A91" s="56" t="s">
        <v>37</v>
      </c>
      <c r="B91" s="58">
        <f>ROUND('[1]Pop tot et prov'!$H$17*([1]GITEGA!B19/[1]GITEGA!$D$22),0)</f>
        <v>3930</v>
      </c>
      <c r="C91" s="51">
        <f>ROUND('[1]Pop tot et prov'!$H$17*([1]GITEGA!C19/[1]GITEGA!$D$22),0)</f>
        <v>5321</v>
      </c>
      <c r="D91" s="63">
        <f t="shared" si="11"/>
        <v>9251</v>
      </c>
      <c r="E91" s="51">
        <f>ROUND('[1]Pop tot et prov'!$H$18*([1]GITEGA!B19/[1]GITEGA!$D$22),0)</f>
        <v>4018</v>
      </c>
      <c r="F91" s="51">
        <f>ROUND('[1]Pop tot et prov'!$H$18*([1]GITEGA!C19/[1]GITEGA!$D$22),0)</f>
        <v>5440</v>
      </c>
      <c r="G91" s="52">
        <f t="shared" si="12"/>
        <v>9458</v>
      </c>
      <c r="H91" s="51">
        <f>ROUND('[1]Pop tot et prov'!$H$19*([1]GITEGA!B19/[1]GITEGA!$D$22),0)</f>
        <v>4101</v>
      </c>
      <c r="I91" s="51">
        <f>ROUND('[1]Pop tot et prov'!$H$19*([1]GITEGA!C19/[1]GITEGA!$D$22),0)</f>
        <v>5553</v>
      </c>
      <c r="J91" s="52">
        <f t="shared" si="13"/>
        <v>9654</v>
      </c>
      <c r="K91" s="58">
        <f>ROUND('[1]Pop tot et prov'!$H$20*([1]GITEGA!B19/[1]GITEGA!$D$22),0)</f>
        <v>4179</v>
      </c>
      <c r="L91" s="51">
        <f>ROUND('[1]Pop tot et prov'!$H$20*([1]GITEGA!C19/[1]GITEGA!$D$22),0)</f>
        <v>5659</v>
      </c>
      <c r="M91" s="63">
        <f t="shared" si="14"/>
        <v>9838</v>
      </c>
    </row>
    <row r="92" spans="1:13">
      <c r="A92" s="56" t="s">
        <v>38</v>
      </c>
      <c r="B92" s="58">
        <f>ROUND('[1]Pop tot et prov'!$H$17*([1]GITEGA!B20/[1]GITEGA!$D$22),0)</f>
        <v>2381</v>
      </c>
      <c r="C92" s="51">
        <f>ROUND('[1]Pop tot et prov'!$H$17*([1]GITEGA!C20/[1]GITEGA!$D$22),0)</f>
        <v>2511</v>
      </c>
      <c r="D92" s="63">
        <f t="shared" si="11"/>
        <v>4892</v>
      </c>
      <c r="E92" s="51">
        <f>ROUND('[1]Pop tot et prov'!$H$18*([1]GITEGA!B20/[1]GITEGA!$D$22),0)</f>
        <v>2435</v>
      </c>
      <c r="F92" s="51">
        <f>ROUND('[1]Pop tot et prov'!$H$18*([1]GITEGA!C20/[1]GITEGA!$D$22),0)</f>
        <v>2567</v>
      </c>
      <c r="G92" s="52">
        <f t="shared" si="12"/>
        <v>5002</v>
      </c>
      <c r="H92" s="51">
        <f>ROUND('[1]Pop tot et prov'!$H$19*([1]GITEGA!B20/[1]GITEGA!$D$22),0)</f>
        <v>2485</v>
      </c>
      <c r="I92" s="51">
        <f>ROUND('[1]Pop tot et prov'!$H$19*([1]GITEGA!C20/[1]GITEGA!$D$22),0)</f>
        <v>2620</v>
      </c>
      <c r="J92" s="52">
        <f t="shared" si="13"/>
        <v>5105</v>
      </c>
      <c r="K92" s="58">
        <f>ROUND('[1]Pop tot et prov'!$H$20*([1]GITEGA!B20/[1]GITEGA!$D$22),0)</f>
        <v>2532</v>
      </c>
      <c r="L92" s="51">
        <f>ROUND('[1]Pop tot et prov'!$H$20*([1]GITEGA!C20/[1]GITEGA!$D$22),0)</f>
        <v>2670</v>
      </c>
      <c r="M92" s="63">
        <f t="shared" si="14"/>
        <v>5202</v>
      </c>
    </row>
    <row r="93" spans="1:13">
      <c r="A93" s="56" t="s">
        <v>39</v>
      </c>
      <c r="B93" s="58">
        <f>ROUND('[1]Pop tot et prov'!$H$17*([1]GITEGA!B21/[1]GITEGA!$D$22),0)</f>
        <v>3242</v>
      </c>
      <c r="C93" s="51">
        <f>ROUND('[1]Pop tot et prov'!$H$17*([1]GITEGA!C21/[1]GITEGA!$D$22),0)</f>
        <v>3987</v>
      </c>
      <c r="D93" s="63">
        <f t="shared" si="11"/>
        <v>7229</v>
      </c>
      <c r="E93" s="51">
        <f>ROUND('[1]Pop tot et prov'!$H$18*([1]GITEGA!B21/[1]GITEGA!$D$22),0)</f>
        <v>3314</v>
      </c>
      <c r="F93" s="51">
        <f>ROUND('[1]Pop tot et prov'!$H$18*([1]GITEGA!C21/[1]GITEGA!$D$22),0)</f>
        <v>4076</v>
      </c>
      <c r="G93" s="52">
        <f t="shared" si="12"/>
        <v>7390</v>
      </c>
      <c r="H93" s="51">
        <f>ROUND('[1]Pop tot et prov'!$H$19*([1]GITEGA!B21/[1]GITEGA!$D$22),0)</f>
        <v>3383</v>
      </c>
      <c r="I93" s="51">
        <f>ROUND('[1]Pop tot et prov'!$H$19*([1]GITEGA!C21/[1]GITEGA!$D$22),0)</f>
        <v>4161</v>
      </c>
      <c r="J93" s="52">
        <f t="shared" si="13"/>
        <v>7544</v>
      </c>
      <c r="K93" s="58">
        <f>ROUND('[1]Pop tot et prov'!$H$20*([1]GITEGA!B21/[1]GITEGA!$D$22),0)</f>
        <v>3448</v>
      </c>
      <c r="L93" s="51">
        <f>ROUND('[1]Pop tot et prov'!$H$20*([1]GITEGA!C21/[1]GITEGA!$D$22),0)</f>
        <v>4240</v>
      </c>
      <c r="M93" s="63">
        <f t="shared" si="14"/>
        <v>7688</v>
      </c>
    </row>
    <row r="94" spans="1:13">
      <c r="A94" s="49" t="s">
        <v>20</v>
      </c>
      <c r="B94" s="58">
        <f>SUM(B77:B93)</f>
        <v>482516</v>
      </c>
      <c r="C94" s="55">
        <f>SUM(C77:C93)</f>
        <v>527444</v>
      </c>
      <c r="D94" s="63">
        <f t="shared" si="11"/>
        <v>1009960</v>
      </c>
      <c r="E94" s="51">
        <f>SUM(E77:E93)</f>
        <v>493299</v>
      </c>
      <c r="F94" s="55">
        <f>SUM(F77:F93)</f>
        <v>539232</v>
      </c>
      <c r="G94" s="52">
        <f t="shared" si="12"/>
        <v>1032531</v>
      </c>
      <c r="H94" s="51">
        <f>SUM(H77:H93)</f>
        <v>503515</v>
      </c>
      <c r="I94" s="55">
        <f>SUM(I77:I93)</f>
        <v>550401</v>
      </c>
      <c r="J94" s="52">
        <f t="shared" si="13"/>
        <v>1053916</v>
      </c>
      <c r="K94" s="58">
        <f>SUM(K77:K93)</f>
        <v>513108</v>
      </c>
      <c r="L94" s="55">
        <f>SUM(L77:L93)</f>
        <v>560887</v>
      </c>
      <c r="M94" s="63">
        <f t="shared" si="14"/>
        <v>1073995</v>
      </c>
    </row>
    <row r="95" spans="1:13">
      <c r="A95" s="24"/>
      <c r="B95" s="8"/>
      <c r="C95" s="62"/>
      <c r="D95" s="8"/>
      <c r="E95" s="8"/>
      <c r="F95" s="8"/>
      <c r="G95" s="8"/>
      <c r="H95" s="8"/>
      <c r="I95" s="8"/>
      <c r="J95" s="8"/>
    </row>
    <row r="96" spans="1:13">
      <c r="A96" s="24"/>
      <c r="B96" s="8"/>
      <c r="C96" s="62"/>
      <c r="D96" s="8"/>
      <c r="E96" s="8"/>
      <c r="F96" s="8"/>
      <c r="G96" s="8"/>
      <c r="H96" s="8"/>
      <c r="I96" s="8"/>
      <c r="J96" s="8"/>
    </row>
    <row r="97" spans="1:13">
      <c r="A97" s="24"/>
      <c r="B97" s="8"/>
      <c r="C97" s="62"/>
      <c r="D97" s="8"/>
      <c r="E97" s="8"/>
      <c r="F97" s="8"/>
      <c r="G97" s="8"/>
      <c r="H97" s="8"/>
      <c r="I97" s="8"/>
      <c r="J97" s="8"/>
    </row>
    <row r="98" spans="1:13">
      <c r="A98" s="24"/>
      <c r="B98" s="8"/>
      <c r="C98" s="62"/>
      <c r="D98" s="8"/>
      <c r="E98" s="8"/>
      <c r="F98" s="8"/>
      <c r="G98" s="8"/>
      <c r="H98" s="8"/>
      <c r="I98" s="8"/>
      <c r="J98" s="8"/>
    </row>
    <row r="99" spans="1:13">
      <c r="A99" s="24"/>
      <c r="B99" s="8"/>
      <c r="C99" s="62"/>
      <c r="D99" s="8"/>
      <c r="E99" s="8"/>
      <c r="F99" s="8"/>
      <c r="G99" s="8"/>
      <c r="H99" s="8"/>
      <c r="I99" s="8"/>
      <c r="J99" s="8"/>
    </row>
    <row r="100" spans="1:13">
      <c r="A100" s="24"/>
      <c r="B100" s="8"/>
      <c r="C100" s="62"/>
      <c r="D100" s="8"/>
      <c r="E100" s="8"/>
      <c r="F100" s="8"/>
      <c r="G100" s="8"/>
      <c r="H100" s="8"/>
      <c r="I100" s="8"/>
      <c r="J100" s="8"/>
    </row>
    <row r="101" spans="1:13">
      <c r="A101" s="24"/>
      <c r="B101" s="8"/>
      <c r="C101" s="62"/>
      <c r="D101" s="8"/>
      <c r="E101" s="8"/>
      <c r="F101" s="8"/>
      <c r="G101" s="8"/>
      <c r="H101" s="8"/>
      <c r="I101" s="8"/>
      <c r="J101" s="8"/>
    </row>
    <row r="102" spans="1:13">
      <c r="A102" s="24"/>
      <c r="B102" s="8"/>
      <c r="C102" s="62"/>
      <c r="D102" s="8"/>
      <c r="E102" s="8"/>
      <c r="F102" s="8"/>
      <c r="G102" s="8"/>
      <c r="H102" s="8"/>
      <c r="I102" s="8"/>
      <c r="J102" s="8"/>
    </row>
    <row r="103" spans="1:13">
      <c r="A103" s="7" t="s">
        <v>84</v>
      </c>
      <c r="B103" s="44"/>
      <c r="C103" s="57"/>
      <c r="D103" s="7"/>
      <c r="E103" s="7"/>
      <c r="F103" s="7"/>
      <c r="G103" s="7"/>
      <c r="H103" s="7"/>
      <c r="I103" s="7"/>
      <c r="J103" s="7"/>
    </row>
    <row r="104" spans="1:13">
      <c r="A104" s="24"/>
      <c r="B104" s="8"/>
      <c r="C104" s="62"/>
      <c r="D104" s="8"/>
      <c r="E104" s="8"/>
      <c r="F104" s="8"/>
      <c r="G104" s="8"/>
      <c r="H104" s="8"/>
      <c r="I104" s="8"/>
      <c r="J104" s="8"/>
    </row>
    <row r="105" spans="1:13">
      <c r="A105" s="118" t="s">
        <v>21</v>
      </c>
      <c r="B105" s="113">
        <v>2024</v>
      </c>
      <c r="C105" s="114"/>
      <c r="D105" s="115"/>
      <c r="E105" s="108">
        <v>2025</v>
      </c>
      <c r="F105" s="108"/>
      <c r="G105" s="108"/>
      <c r="H105" s="108">
        <v>2026</v>
      </c>
      <c r="I105" s="108"/>
      <c r="J105" s="108"/>
      <c r="K105" s="108">
        <v>2027</v>
      </c>
      <c r="L105" s="108"/>
      <c r="M105" s="108"/>
    </row>
    <row r="106" spans="1:13">
      <c r="A106" s="118"/>
      <c r="B106" s="10" t="s">
        <v>57</v>
      </c>
      <c r="C106" s="10" t="s">
        <v>58</v>
      </c>
      <c r="D106" s="10" t="s">
        <v>59</v>
      </c>
      <c r="E106" s="10" t="s">
        <v>57</v>
      </c>
      <c r="F106" s="10" t="s">
        <v>58</v>
      </c>
      <c r="G106" s="10" t="s">
        <v>59</v>
      </c>
      <c r="H106" s="10" t="s">
        <v>57</v>
      </c>
      <c r="I106" s="10" t="s">
        <v>58</v>
      </c>
      <c r="J106" s="10" t="s">
        <v>59</v>
      </c>
      <c r="K106" s="10" t="s">
        <v>57</v>
      </c>
      <c r="L106" s="10" t="s">
        <v>58</v>
      </c>
      <c r="M106" s="10" t="s">
        <v>59</v>
      </c>
    </row>
    <row r="107" spans="1:13">
      <c r="A107" s="56" t="s">
        <v>23</v>
      </c>
      <c r="B107" s="51">
        <f>ROUND('[1]Pop tot et prov'!$H$21*([1]GITEGA!B5/[1]GITEGA!$D$22),0)</f>
        <v>86005</v>
      </c>
      <c r="C107" s="51">
        <f>ROUND('[1]Pop tot et prov'!$H$21*([1]GITEGA!C5/[1]GITEGA!$D$22),0)</f>
        <v>89314</v>
      </c>
      <c r="D107" s="52">
        <f t="shared" ref="D107:D124" si="15">SUM(B107:C107)</f>
        <v>175319</v>
      </c>
      <c r="E107" s="51">
        <f>ROUND('[1]Pop tot et prov'!$H$22*([1]GITEGA!B5/[1]GITEGA!$D$22),0)</f>
        <v>87364</v>
      </c>
      <c r="F107" s="51">
        <f>ROUND('[1]Pop tot et prov'!$H$22*([1]GITEGA!C5/[1]GITEGA!$D$22),0)</f>
        <v>90726</v>
      </c>
      <c r="G107" s="52">
        <f t="shared" ref="G107:G124" si="16">SUM(E107:F107)</f>
        <v>178090</v>
      </c>
      <c r="H107" s="58">
        <f>ROUND('[1]Pop tot et prov'!$H$23*([1]GITEGA!B5/[1]GITEGA!$D$22),0)</f>
        <v>88771</v>
      </c>
      <c r="I107" s="51">
        <f>ROUND('[1]Pop tot et prov'!$H$23*([1]GITEGA!C5/[1]GITEGA!$D$22),0)</f>
        <v>92187</v>
      </c>
      <c r="J107" s="63">
        <f t="shared" ref="J107:J124" si="17">SUM(H107:I107)</f>
        <v>180958</v>
      </c>
      <c r="K107" s="51">
        <f>ROUND('[1]Pop tot et prov'!$H$24*([1]GITEGA!B5/[1]GITEGA!$D$22),0)</f>
        <v>90218</v>
      </c>
      <c r="L107" s="51">
        <f>ROUND('[1]Pop tot et prov'!$H$24*([1]GITEGA!C5/[1]GITEGA!$D$22),0)</f>
        <v>93689</v>
      </c>
      <c r="M107" s="52">
        <f t="shared" ref="M107:M124" si="18">SUM(K107:L107)</f>
        <v>183907</v>
      </c>
    </row>
    <row r="108" spans="1:13">
      <c r="A108" s="56" t="s">
        <v>24</v>
      </c>
      <c r="B108" s="51">
        <f>ROUND('[1]Pop tot et prov'!$H$21*([1]GITEGA!B6/[1]GITEGA!$D$22),0)</f>
        <v>66627</v>
      </c>
      <c r="C108" s="51">
        <f>ROUND('[1]Pop tot et prov'!$H$21*([1]GITEGA!C6/[1]GITEGA!$D$22),0)</f>
        <v>70857</v>
      </c>
      <c r="D108" s="52">
        <f t="shared" si="15"/>
        <v>137484</v>
      </c>
      <c r="E108" s="51">
        <f>ROUND('[1]Pop tot et prov'!$H$22*([1]GITEGA!B6/[1]GITEGA!$D$22),0)</f>
        <v>67680</v>
      </c>
      <c r="F108" s="51">
        <f>ROUND('[1]Pop tot et prov'!$H$22*([1]GITEGA!C6/[1]GITEGA!$D$22),0)</f>
        <v>71976</v>
      </c>
      <c r="G108" s="52">
        <f t="shared" si="16"/>
        <v>139656</v>
      </c>
      <c r="H108" s="58">
        <f>ROUND('[1]Pop tot et prov'!$H$23*([1]GITEGA!B6/[1]GITEGA!$D$22),0)</f>
        <v>68770</v>
      </c>
      <c r="I108" s="51">
        <f>ROUND('[1]Pop tot et prov'!$H$23*([1]GITEGA!C6/[1]GITEGA!$D$22),0)</f>
        <v>73136</v>
      </c>
      <c r="J108" s="63">
        <f t="shared" si="17"/>
        <v>141906</v>
      </c>
      <c r="K108" s="51">
        <f>ROUND('[1]Pop tot et prov'!$H$24*([1]GITEGA!B6/[1]GITEGA!$D$22),0)</f>
        <v>69891</v>
      </c>
      <c r="L108" s="51">
        <f>ROUND('[1]Pop tot et prov'!$H$24*([1]GITEGA!C6/[1]GITEGA!$D$22),0)</f>
        <v>74328</v>
      </c>
      <c r="M108" s="52">
        <f t="shared" si="18"/>
        <v>144219</v>
      </c>
    </row>
    <row r="109" spans="1:13">
      <c r="A109" s="56" t="s">
        <v>25</v>
      </c>
      <c r="B109" s="51">
        <f>ROUND('[1]Pop tot et prov'!$H$21*([1]GITEGA!B7/[1]GITEGA!$D$22),0)</f>
        <v>66891</v>
      </c>
      <c r="C109" s="51">
        <f>ROUND('[1]Pop tot et prov'!$H$21*([1]GITEGA!C7/[1]GITEGA!$D$22),0)</f>
        <v>73261</v>
      </c>
      <c r="D109" s="52">
        <f t="shared" si="15"/>
        <v>140152</v>
      </c>
      <c r="E109" s="51">
        <f>ROUND('[1]Pop tot et prov'!$H$22*([1]GITEGA!B7/[1]GITEGA!$D$22),0)</f>
        <v>67948</v>
      </c>
      <c r="F109" s="51">
        <f>ROUND('[1]Pop tot et prov'!$H$22*([1]GITEGA!C7/[1]GITEGA!$D$22),0)</f>
        <v>74419</v>
      </c>
      <c r="G109" s="52">
        <f t="shared" si="16"/>
        <v>142367</v>
      </c>
      <c r="H109" s="58">
        <f>ROUND('[1]Pop tot et prov'!$H$23*([1]GITEGA!B7/[1]GITEGA!$D$22),0)</f>
        <v>69042</v>
      </c>
      <c r="I109" s="51">
        <f>ROUND('[1]Pop tot et prov'!$H$23*([1]GITEGA!C7/[1]GITEGA!$D$22),0)</f>
        <v>75618</v>
      </c>
      <c r="J109" s="63">
        <f t="shared" si="17"/>
        <v>144660</v>
      </c>
      <c r="K109" s="51">
        <f>ROUND('[1]Pop tot et prov'!$H$24*([1]GITEGA!B7/[1]GITEGA!$D$22),0)</f>
        <v>70168</v>
      </c>
      <c r="L109" s="51">
        <f>ROUND('[1]Pop tot et prov'!$H$24*([1]GITEGA!C7/[1]GITEGA!$D$22),0)</f>
        <v>76850</v>
      </c>
      <c r="M109" s="52">
        <f t="shared" si="18"/>
        <v>147018</v>
      </c>
    </row>
    <row r="110" spans="1:13">
      <c r="A110" s="56" t="s">
        <v>26</v>
      </c>
      <c r="B110" s="51">
        <f>ROUND('[1]Pop tot et prov'!$H$21*([1]GITEGA!B8/[1]GITEGA!$D$22),0)</f>
        <v>65295</v>
      </c>
      <c r="C110" s="51">
        <f>ROUND('[1]Pop tot et prov'!$H$21*([1]GITEGA!C8/[1]GITEGA!$D$22),0)</f>
        <v>76346</v>
      </c>
      <c r="D110" s="52">
        <f t="shared" si="15"/>
        <v>141641</v>
      </c>
      <c r="E110" s="51">
        <f>ROUND('[1]Pop tot et prov'!$H$22*([1]GITEGA!B8/[1]GITEGA!$D$22),0)</f>
        <v>66327</v>
      </c>
      <c r="F110" s="51">
        <f>ROUND('[1]Pop tot et prov'!$H$22*([1]GITEGA!C8/[1]GITEGA!$D$22),0)</f>
        <v>77552</v>
      </c>
      <c r="G110" s="52">
        <f t="shared" si="16"/>
        <v>143879</v>
      </c>
      <c r="H110" s="58">
        <f>ROUND('[1]Pop tot et prov'!$H$23*([1]GITEGA!B8/[1]GITEGA!$D$22),0)</f>
        <v>67395</v>
      </c>
      <c r="I110" s="51">
        <f>ROUND('[1]Pop tot et prov'!$H$23*([1]GITEGA!C8/[1]GITEGA!$D$22),0)</f>
        <v>78801</v>
      </c>
      <c r="J110" s="63">
        <f t="shared" si="17"/>
        <v>146196</v>
      </c>
      <c r="K110" s="51">
        <f>ROUND('[1]Pop tot et prov'!$H$24*([1]GITEGA!B8/[1]GITEGA!$D$22),0)</f>
        <v>68494</v>
      </c>
      <c r="L110" s="51">
        <f>ROUND('[1]Pop tot et prov'!$H$24*([1]GITEGA!C8/[1]GITEGA!$D$22),0)</f>
        <v>80086</v>
      </c>
      <c r="M110" s="52">
        <f t="shared" si="18"/>
        <v>148580</v>
      </c>
    </row>
    <row r="111" spans="1:13">
      <c r="A111" s="56" t="s">
        <v>27</v>
      </c>
      <c r="B111" s="51">
        <f>ROUND('[1]Pop tot et prov'!$H$21*([1]GITEGA!B9/[1]GITEGA!$D$22),0)</f>
        <v>49875</v>
      </c>
      <c r="C111" s="51">
        <f>ROUND('[1]Pop tot et prov'!$H$21*([1]GITEGA!C9/[1]GITEGA!$D$22),0)</f>
        <v>59543</v>
      </c>
      <c r="D111" s="52">
        <f t="shared" si="15"/>
        <v>109418</v>
      </c>
      <c r="E111" s="51">
        <f>ROUND('[1]Pop tot et prov'!$H$22*([1]GITEGA!B9/[1]GITEGA!$D$22),0)</f>
        <v>50664</v>
      </c>
      <c r="F111" s="51">
        <f>ROUND('[1]Pop tot et prov'!$H$22*([1]GITEGA!C9/[1]GITEGA!$D$22),0)</f>
        <v>60484</v>
      </c>
      <c r="G111" s="52">
        <f t="shared" si="16"/>
        <v>111148</v>
      </c>
      <c r="H111" s="58">
        <f>ROUND('[1]Pop tot et prov'!$H$23*([1]GITEGA!B9/[1]GITEGA!$D$22),0)</f>
        <v>51480</v>
      </c>
      <c r="I111" s="51">
        <f>ROUND('[1]Pop tot et prov'!$H$23*([1]GITEGA!C9/[1]GITEGA!$D$22),0)</f>
        <v>61458</v>
      </c>
      <c r="J111" s="63">
        <f t="shared" si="17"/>
        <v>112938</v>
      </c>
      <c r="K111" s="51">
        <f>ROUND('[1]Pop tot et prov'!$H$24*([1]GITEGA!B9/[1]GITEGA!$D$22),0)</f>
        <v>52319</v>
      </c>
      <c r="L111" s="51">
        <f>ROUND('[1]Pop tot et prov'!$H$24*([1]GITEGA!C9/[1]GITEGA!$D$22),0)</f>
        <v>62460</v>
      </c>
      <c r="M111" s="52">
        <f t="shared" si="18"/>
        <v>114779</v>
      </c>
    </row>
    <row r="112" spans="1:13">
      <c r="A112" s="56" t="s">
        <v>28</v>
      </c>
      <c r="B112" s="51">
        <f>ROUND('[1]Pop tot et prov'!$H$21*([1]GITEGA!B10/[1]GITEGA!$D$22),0)</f>
        <v>40359</v>
      </c>
      <c r="C112" s="51">
        <f>ROUND('[1]Pop tot et prov'!$H$21*([1]GITEGA!C10/[1]GITEGA!$D$22),0)</f>
        <v>43704</v>
      </c>
      <c r="D112" s="52">
        <f t="shared" si="15"/>
        <v>84063</v>
      </c>
      <c r="E112" s="51">
        <f>ROUND('[1]Pop tot et prov'!$H$22*([1]GITEGA!B10/[1]GITEGA!$D$22),0)</f>
        <v>40997</v>
      </c>
      <c r="F112" s="51">
        <f>ROUND('[1]Pop tot et prov'!$H$22*([1]GITEGA!C10/[1]GITEGA!$D$22),0)</f>
        <v>44395</v>
      </c>
      <c r="G112" s="52">
        <f t="shared" si="16"/>
        <v>85392</v>
      </c>
      <c r="H112" s="58">
        <f>ROUND('[1]Pop tot et prov'!$H$23*([1]GITEGA!B10/[1]GITEGA!$D$22),0)</f>
        <v>41657</v>
      </c>
      <c r="I112" s="51">
        <f>ROUND('[1]Pop tot et prov'!$H$23*([1]GITEGA!C10/[1]GITEGA!$D$22),0)</f>
        <v>45110</v>
      </c>
      <c r="J112" s="63">
        <f t="shared" si="17"/>
        <v>86767</v>
      </c>
      <c r="K112" s="51">
        <f>ROUND('[1]Pop tot et prov'!$H$24*([1]GITEGA!B10/[1]GITEGA!$D$22),0)</f>
        <v>42336</v>
      </c>
      <c r="L112" s="51">
        <f>ROUND('[1]Pop tot et prov'!$H$24*([1]GITEGA!C10/[1]GITEGA!$D$22),0)</f>
        <v>45845</v>
      </c>
      <c r="M112" s="52">
        <f t="shared" si="18"/>
        <v>88181</v>
      </c>
    </row>
    <row r="113" spans="1:13">
      <c r="A113" s="56" t="s">
        <v>29</v>
      </c>
      <c r="B113" s="51">
        <f>ROUND('[1]Pop tot et prov'!$H$21*([1]GITEGA!B11/[1]GITEGA!$D$22),0)</f>
        <v>27347</v>
      </c>
      <c r="C113" s="51">
        <f>ROUND('[1]Pop tot et prov'!$H$21*([1]GITEGA!C11/[1]GITEGA!$D$22),0)</f>
        <v>29065</v>
      </c>
      <c r="D113" s="52">
        <f t="shared" si="15"/>
        <v>56412</v>
      </c>
      <c r="E113" s="51">
        <f>ROUND('[1]Pop tot et prov'!$H$22*([1]GITEGA!B11/[1]GITEGA!$D$22),0)</f>
        <v>27779</v>
      </c>
      <c r="F113" s="51">
        <f>ROUND('[1]Pop tot et prov'!$H$22*([1]GITEGA!C11/[1]GITEGA!$D$22),0)</f>
        <v>29524</v>
      </c>
      <c r="G113" s="52">
        <f t="shared" si="16"/>
        <v>57303</v>
      </c>
      <c r="H113" s="58">
        <f>ROUND('[1]Pop tot et prov'!$H$23*([1]GITEGA!B11/[1]GITEGA!$D$22),0)</f>
        <v>28227</v>
      </c>
      <c r="I113" s="51">
        <f>ROUND('[1]Pop tot et prov'!$H$23*([1]GITEGA!C11/[1]GITEGA!$D$22),0)</f>
        <v>29999</v>
      </c>
      <c r="J113" s="63">
        <f t="shared" si="17"/>
        <v>58226</v>
      </c>
      <c r="K113" s="51">
        <f>ROUND('[1]Pop tot et prov'!$H$24*([1]GITEGA!B11/[1]GITEGA!$D$22),0)</f>
        <v>28687</v>
      </c>
      <c r="L113" s="51">
        <f>ROUND('[1]Pop tot et prov'!$H$24*([1]GITEGA!C11/[1]GITEGA!$D$22),0)</f>
        <v>30488</v>
      </c>
      <c r="M113" s="52">
        <f t="shared" si="18"/>
        <v>59175</v>
      </c>
    </row>
    <row r="114" spans="1:13">
      <c r="A114" s="56" t="s">
        <v>30</v>
      </c>
      <c r="B114" s="51">
        <f>ROUND('[1]Pop tot et prov'!$H$21*([1]GITEGA!B12/[1]GITEGA!$D$22),0)</f>
        <v>24126</v>
      </c>
      <c r="C114" s="51">
        <f>ROUND('[1]Pop tot et prov'!$H$21*([1]GITEGA!C12/[1]GITEGA!$D$22),0)</f>
        <v>26265</v>
      </c>
      <c r="D114" s="52">
        <f t="shared" si="15"/>
        <v>50391</v>
      </c>
      <c r="E114" s="51">
        <f>ROUND('[1]Pop tot et prov'!$H$22*([1]GITEGA!B12/[1]GITEGA!$D$22),0)</f>
        <v>24507</v>
      </c>
      <c r="F114" s="51">
        <f>ROUND('[1]Pop tot et prov'!$H$22*([1]GITEGA!C12/[1]GITEGA!$D$22),0)</f>
        <v>26680</v>
      </c>
      <c r="G114" s="52">
        <f t="shared" si="16"/>
        <v>51187</v>
      </c>
      <c r="H114" s="58">
        <f>ROUND('[1]Pop tot et prov'!$H$23*([1]GITEGA!B12/[1]GITEGA!$D$22),0)</f>
        <v>24902</v>
      </c>
      <c r="I114" s="51">
        <f>ROUND('[1]Pop tot et prov'!$H$23*([1]GITEGA!C12/[1]GITEGA!$D$22),0)</f>
        <v>27110</v>
      </c>
      <c r="J114" s="63">
        <f t="shared" si="17"/>
        <v>52012</v>
      </c>
      <c r="K114" s="51">
        <f>ROUND('[1]Pop tot et prov'!$H$24*([1]GITEGA!B12/[1]GITEGA!$D$22),0)</f>
        <v>25307</v>
      </c>
      <c r="L114" s="51">
        <f>ROUND('[1]Pop tot et prov'!$H$24*([1]GITEGA!C12/[1]GITEGA!$D$22),0)</f>
        <v>27552</v>
      </c>
      <c r="M114" s="52">
        <f t="shared" si="18"/>
        <v>52859</v>
      </c>
    </row>
    <row r="115" spans="1:13">
      <c r="A115" s="56" t="s">
        <v>31</v>
      </c>
      <c r="B115" s="51">
        <f>ROUND('[1]Pop tot et prov'!$H$21*([1]GITEGA!B13/[1]GITEGA!$D$22),0)</f>
        <v>21876</v>
      </c>
      <c r="C115" s="51">
        <f>ROUND('[1]Pop tot et prov'!$H$21*([1]GITEGA!C13/[1]GITEGA!$D$22),0)</f>
        <v>23616</v>
      </c>
      <c r="D115" s="52">
        <f t="shared" si="15"/>
        <v>45492</v>
      </c>
      <c r="E115" s="51">
        <f>ROUND('[1]Pop tot et prov'!$H$22*([1]GITEGA!B13/[1]GITEGA!$D$22),0)</f>
        <v>22222</v>
      </c>
      <c r="F115" s="51">
        <f>ROUND('[1]Pop tot et prov'!$H$22*([1]GITEGA!C13/[1]GITEGA!$D$22),0)</f>
        <v>23990</v>
      </c>
      <c r="G115" s="52">
        <f t="shared" si="16"/>
        <v>46212</v>
      </c>
      <c r="H115" s="58">
        <f>ROUND('[1]Pop tot et prov'!$H$23*([1]GITEGA!B13/[1]GITEGA!$D$22),0)</f>
        <v>22580</v>
      </c>
      <c r="I115" s="51">
        <f>ROUND('[1]Pop tot et prov'!$H$23*([1]GITEGA!C13/[1]GITEGA!$D$22),0)</f>
        <v>24376</v>
      </c>
      <c r="J115" s="63">
        <f t="shared" si="17"/>
        <v>46956</v>
      </c>
      <c r="K115" s="51">
        <f>ROUND('[1]Pop tot et prov'!$H$24*([1]GITEGA!B13/[1]GITEGA!$D$22),0)</f>
        <v>22948</v>
      </c>
      <c r="L115" s="51">
        <f>ROUND('[1]Pop tot et prov'!$H$24*([1]GITEGA!C13/[1]GITEGA!$D$22),0)</f>
        <v>24773</v>
      </c>
      <c r="M115" s="52">
        <f t="shared" si="18"/>
        <v>47721</v>
      </c>
    </row>
    <row r="116" spans="1:13">
      <c r="A116" s="56" t="s">
        <v>32</v>
      </c>
      <c r="B116" s="51">
        <f>ROUND('[1]Pop tot et prov'!$H$21*([1]GITEGA!B14/[1]GITEGA!$D$22),0)</f>
        <v>21171</v>
      </c>
      <c r="C116" s="51">
        <f>ROUND('[1]Pop tot et prov'!$H$21*([1]GITEGA!C14/[1]GITEGA!$D$22),0)</f>
        <v>21837</v>
      </c>
      <c r="D116" s="52">
        <f t="shared" si="15"/>
        <v>43008</v>
      </c>
      <c r="E116" s="51">
        <f>ROUND('[1]Pop tot et prov'!$H$22*([1]GITEGA!B14/[1]GITEGA!$D$22),0)</f>
        <v>21506</v>
      </c>
      <c r="F116" s="51">
        <f>ROUND('[1]Pop tot et prov'!$H$22*([1]GITEGA!C14/[1]GITEGA!$D$22),0)</f>
        <v>22182</v>
      </c>
      <c r="G116" s="52">
        <f t="shared" si="16"/>
        <v>43688</v>
      </c>
      <c r="H116" s="58">
        <f>ROUND('[1]Pop tot et prov'!$H$23*([1]GITEGA!B14/[1]GITEGA!$D$22),0)</f>
        <v>21852</v>
      </c>
      <c r="I116" s="51">
        <f>ROUND('[1]Pop tot et prov'!$H$23*([1]GITEGA!C14/[1]GITEGA!$D$22),0)</f>
        <v>22539</v>
      </c>
      <c r="J116" s="63">
        <f t="shared" si="17"/>
        <v>44391</v>
      </c>
      <c r="K116" s="51">
        <f>ROUND('[1]Pop tot et prov'!$H$24*([1]GITEGA!B14/[1]GITEGA!$D$22),0)</f>
        <v>22208</v>
      </c>
      <c r="L116" s="51">
        <f>ROUND('[1]Pop tot et prov'!$H$24*([1]GITEGA!C14/[1]GITEGA!$D$22),0)</f>
        <v>22907</v>
      </c>
      <c r="M116" s="52">
        <f t="shared" si="18"/>
        <v>45115</v>
      </c>
    </row>
    <row r="117" spans="1:13">
      <c r="A117" s="56" t="s">
        <v>33</v>
      </c>
      <c r="B117" s="51">
        <f>ROUND('[1]Pop tot et prov'!$H$21*([1]GITEGA!B15/[1]GITEGA!$D$22),0)</f>
        <v>17567</v>
      </c>
      <c r="C117" s="51">
        <f>ROUND('[1]Pop tot et prov'!$H$21*([1]GITEGA!C15/[1]GITEGA!$D$22),0)</f>
        <v>18317</v>
      </c>
      <c r="D117" s="52">
        <f t="shared" si="15"/>
        <v>35884</v>
      </c>
      <c r="E117" s="51">
        <f>ROUND('[1]Pop tot et prov'!$H$22*([1]GITEGA!B15/[1]GITEGA!$D$22),0)</f>
        <v>17845</v>
      </c>
      <c r="F117" s="51">
        <f>ROUND('[1]Pop tot et prov'!$H$22*([1]GITEGA!C15/[1]GITEGA!$D$22),0)</f>
        <v>18607</v>
      </c>
      <c r="G117" s="52">
        <f t="shared" si="16"/>
        <v>36452</v>
      </c>
      <c r="H117" s="58">
        <f>ROUND('[1]Pop tot et prov'!$H$23*([1]GITEGA!B15/[1]GITEGA!$D$22),0)</f>
        <v>18132</v>
      </c>
      <c r="I117" s="51">
        <f>ROUND('[1]Pop tot et prov'!$H$23*([1]GITEGA!C15/[1]GITEGA!$D$22),0)</f>
        <v>18906</v>
      </c>
      <c r="J117" s="63">
        <f t="shared" si="17"/>
        <v>37038</v>
      </c>
      <c r="K117" s="51">
        <f>ROUND('[1]Pop tot et prov'!$H$24*([1]GITEGA!B15/[1]GITEGA!$D$22),0)</f>
        <v>18427</v>
      </c>
      <c r="L117" s="51">
        <f>ROUND('[1]Pop tot et prov'!$H$24*([1]GITEGA!C15/[1]GITEGA!$D$22),0)</f>
        <v>19215</v>
      </c>
      <c r="M117" s="52">
        <f t="shared" si="18"/>
        <v>37642</v>
      </c>
    </row>
    <row r="118" spans="1:13">
      <c r="A118" s="56" t="s">
        <v>34</v>
      </c>
      <c r="B118" s="51">
        <f>ROUND('[1]Pop tot et prov'!$H$21*([1]GITEGA!B16/[1]GITEGA!$D$22),0)</f>
        <v>11664</v>
      </c>
      <c r="C118" s="51">
        <f>ROUND('[1]Pop tot et prov'!$H$21*([1]GITEGA!C16/[1]GITEGA!$D$22),0)</f>
        <v>11239</v>
      </c>
      <c r="D118" s="52">
        <f t="shared" si="15"/>
        <v>22903</v>
      </c>
      <c r="E118" s="51">
        <f>ROUND('[1]Pop tot et prov'!$H$22*([1]GITEGA!B16/[1]GITEGA!$D$22),0)</f>
        <v>11848</v>
      </c>
      <c r="F118" s="51">
        <f>ROUND('[1]Pop tot et prov'!$H$22*([1]GITEGA!C16/[1]GITEGA!$D$22),0)</f>
        <v>11416</v>
      </c>
      <c r="G118" s="52">
        <f t="shared" si="16"/>
        <v>23264</v>
      </c>
      <c r="H118" s="58">
        <f>ROUND('[1]Pop tot et prov'!$H$23*([1]GITEGA!B16/[1]GITEGA!$D$22),0)</f>
        <v>12039</v>
      </c>
      <c r="I118" s="51">
        <f>ROUND('[1]Pop tot et prov'!$H$23*([1]GITEGA!C16/[1]GITEGA!$D$22),0)</f>
        <v>11600</v>
      </c>
      <c r="J118" s="63">
        <f t="shared" si="17"/>
        <v>23639</v>
      </c>
      <c r="K118" s="51">
        <f>ROUND('[1]Pop tot et prov'!$H$24*([1]GITEGA!B16/[1]GITEGA!$D$22),0)</f>
        <v>12235</v>
      </c>
      <c r="L118" s="51">
        <f>ROUND('[1]Pop tot et prov'!$H$24*([1]GITEGA!C16/[1]GITEGA!$D$22),0)</f>
        <v>11789</v>
      </c>
      <c r="M118" s="52">
        <f t="shared" si="18"/>
        <v>24024</v>
      </c>
    </row>
    <row r="119" spans="1:13">
      <c r="A119" s="56" t="s">
        <v>35</v>
      </c>
      <c r="B119" s="51">
        <f>ROUND('[1]Pop tot et prov'!$H$21*([1]GITEGA!B17/[1]GITEGA!$D$22),0)</f>
        <v>7835</v>
      </c>
      <c r="C119" s="51">
        <f>ROUND('[1]Pop tot et prov'!$H$21*([1]GITEGA!C17/[1]GITEGA!$D$22),0)</f>
        <v>8920</v>
      </c>
      <c r="D119" s="52">
        <f t="shared" si="15"/>
        <v>16755</v>
      </c>
      <c r="E119" s="51">
        <f>ROUND('[1]Pop tot et prov'!$H$22*([1]GITEGA!B17/[1]GITEGA!$D$22),0)</f>
        <v>7959</v>
      </c>
      <c r="F119" s="51">
        <f>ROUND('[1]Pop tot et prov'!$H$22*([1]GITEGA!C17/[1]GITEGA!$D$22),0)</f>
        <v>9061</v>
      </c>
      <c r="G119" s="52">
        <f t="shared" si="16"/>
        <v>17020</v>
      </c>
      <c r="H119" s="58">
        <f>ROUND('[1]Pop tot et prov'!$H$23*([1]GITEGA!B17/[1]GITEGA!$D$22),0)</f>
        <v>8087</v>
      </c>
      <c r="I119" s="51">
        <f>ROUND('[1]Pop tot et prov'!$H$23*([1]GITEGA!C17/[1]GITEGA!$D$22),0)</f>
        <v>9207</v>
      </c>
      <c r="J119" s="63">
        <f t="shared" si="17"/>
        <v>17294</v>
      </c>
      <c r="K119" s="51">
        <f>ROUND('[1]Pop tot et prov'!$H$24*([1]GITEGA!B17/[1]GITEGA!$D$22),0)</f>
        <v>8219</v>
      </c>
      <c r="L119" s="51">
        <f>ROUND('[1]Pop tot et prov'!$H$24*([1]GITEGA!C17/[1]GITEGA!$D$22),0)</f>
        <v>9357</v>
      </c>
      <c r="M119" s="52">
        <f t="shared" si="18"/>
        <v>17576</v>
      </c>
    </row>
    <row r="120" spans="1:13">
      <c r="A120" s="56" t="s">
        <v>36</v>
      </c>
      <c r="B120" s="51">
        <f>ROUND('[1]Pop tot et prov'!$H$21*([1]GITEGA!B18/[1]GITEGA!$D$22),0)</f>
        <v>5076</v>
      </c>
      <c r="C120" s="51">
        <f>ROUND('[1]Pop tot et prov'!$H$21*([1]GITEGA!C18/[1]GITEGA!$D$22),0)</f>
        <v>5590</v>
      </c>
      <c r="D120" s="52">
        <f t="shared" si="15"/>
        <v>10666</v>
      </c>
      <c r="E120" s="51">
        <f>ROUND('[1]Pop tot et prov'!$H$22*([1]GITEGA!B18/[1]GITEGA!$D$22),0)</f>
        <v>5156</v>
      </c>
      <c r="F120" s="51">
        <f>ROUND('[1]Pop tot et prov'!$H$22*([1]GITEGA!C18/[1]GITEGA!$D$22),0)</f>
        <v>5678</v>
      </c>
      <c r="G120" s="52">
        <f t="shared" si="16"/>
        <v>10834</v>
      </c>
      <c r="H120" s="58">
        <f>ROUND('[1]Pop tot et prov'!$H$23*([1]GITEGA!B18/[1]GITEGA!$D$22),0)</f>
        <v>5239</v>
      </c>
      <c r="I120" s="51">
        <f>ROUND('[1]Pop tot et prov'!$H$23*([1]GITEGA!C18/[1]GITEGA!$D$22),0)</f>
        <v>5770</v>
      </c>
      <c r="J120" s="63">
        <f t="shared" si="17"/>
        <v>11009</v>
      </c>
      <c r="K120" s="51">
        <f>ROUND('[1]Pop tot et prov'!$H$24*([1]GITEGA!B18/[1]GITEGA!$D$22),0)</f>
        <v>5325</v>
      </c>
      <c r="L120" s="51">
        <f>ROUND('[1]Pop tot et prov'!$H$24*([1]GITEGA!C18/[1]GITEGA!$D$22),0)</f>
        <v>5864</v>
      </c>
      <c r="M120" s="52">
        <f t="shared" si="18"/>
        <v>11189</v>
      </c>
    </row>
    <row r="121" spans="1:13">
      <c r="A121" s="56" t="s">
        <v>37</v>
      </c>
      <c r="B121" s="51">
        <f>ROUND('[1]Pop tot et prov'!$H$21*([1]GITEGA!B19/[1]GITEGA!$D$22),0)</f>
        <v>4252</v>
      </c>
      <c r="C121" s="51">
        <f>ROUND('[1]Pop tot et prov'!$H$21*([1]GITEGA!C19/[1]GITEGA!$D$22),0)</f>
        <v>5757</v>
      </c>
      <c r="D121" s="52">
        <f t="shared" si="15"/>
        <v>10009</v>
      </c>
      <c r="E121" s="51">
        <f>ROUND('[1]Pop tot et prov'!$H$22*([1]GITEGA!B19/[1]GITEGA!$D$22),0)</f>
        <v>4319</v>
      </c>
      <c r="F121" s="51">
        <f>ROUND('[1]Pop tot et prov'!$H$22*([1]GITEGA!C19/[1]GITEGA!$D$22),0)</f>
        <v>5848</v>
      </c>
      <c r="G121" s="52">
        <f t="shared" si="16"/>
        <v>10167</v>
      </c>
      <c r="H121" s="58">
        <f>ROUND('[1]Pop tot et prov'!$H$23*([1]GITEGA!B19/[1]GITEGA!$D$22),0)</f>
        <v>4389</v>
      </c>
      <c r="I121" s="51">
        <f>ROUND('[1]Pop tot et prov'!$H$23*([1]GITEGA!C19/[1]GITEGA!$D$22),0)</f>
        <v>5942</v>
      </c>
      <c r="J121" s="63">
        <f t="shared" si="17"/>
        <v>10331</v>
      </c>
      <c r="K121" s="51">
        <f>ROUND('[1]Pop tot et prov'!$H$24*([1]GITEGA!B19/[1]GITEGA!$D$22),0)</f>
        <v>4460</v>
      </c>
      <c r="L121" s="51">
        <f>ROUND('[1]Pop tot et prov'!$H$24*([1]GITEGA!C19/[1]GITEGA!$D$22),0)</f>
        <v>6039</v>
      </c>
      <c r="M121" s="52">
        <f t="shared" si="18"/>
        <v>10499</v>
      </c>
    </row>
    <row r="122" spans="1:13">
      <c r="A122" s="56" t="s">
        <v>38</v>
      </c>
      <c r="B122" s="51">
        <f>ROUND('[1]Pop tot et prov'!$H$21*([1]GITEGA!B20/[1]GITEGA!$D$22),0)</f>
        <v>2576</v>
      </c>
      <c r="C122" s="51">
        <f>ROUND('[1]Pop tot et prov'!$H$21*([1]GITEGA!C20/[1]GITEGA!$D$22),0)</f>
        <v>2717</v>
      </c>
      <c r="D122" s="52">
        <f t="shared" si="15"/>
        <v>5293</v>
      </c>
      <c r="E122" s="51">
        <f>ROUND('[1]Pop tot et prov'!$H$22*([1]GITEGA!B20/[1]GITEGA!$D$22),0)</f>
        <v>2617</v>
      </c>
      <c r="F122" s="51">
        <f>ROUND('[1]Pop tot et prov'!$H$22*([1]GITEGA!C20/[1]GITEGA!$D$22),0)</f>
        <v>2760</v>
      </c>
      <c r="G122" s="52">
        <f t="shared" si="16"/>
        <v>5377</v>
      </c>
      <c r="H122" s="58">
        <f>ROUND('[1]Pop tot et prov'!$H$23*([1]GITEGA!B20/[1]GITEGA!$D$22),0)</f>
        <v>2659</v>
      </c>
      <c r="I122" s="51">
        <f>ROUND('[1]Pop tot et prov'!$H$23*([1]GITEGA!C20/[1]GITEGA!$D$22),0)</f>
        <v>2804</v>
      </c>
      <c r="J122" s="63">
        <f t="shared" si="17"/>
        <v>5463</v>
      </c>
      <c r="K122" s="51">
        <f>ROUND('[1]Pop tot et prov'!$H$24*([1]GITEGA!B20/[1]GITEGA!$D$22),0)</f>
        <v>2703</v>
      </c>
      <c r="L122" s="51">
        <f>ROUND('[1]Pop tot et prov'!$H$24*([1]GITEGA!C20/[1]GITEGA!$D$22),0)</f>
        <v>2850</v>
      </c>
      <c r="M122" s="52">
        <f t="shared" si="18"/>
        <v>5553</v>
      </c>
    </row>
    <row r="123" spans="1:13">
      <c r="A123" s="56" t="s">
        <v>39</v>
      </c>
      <c r="B123" s="51">
        <f>ROUND('[1]Pop tot et prov'!$H$21*([1]GITEGA!B21/[1]GITEGA!$D$22),0)</f>
        <v>3508</v>
      </c>
      <c r="C123" s="51">
        <f>ROUND('[1]Pop tot et prov'!$H$21*([1]GITEGA!C21/[1]GITEGA!$D$22),0)</f>
        <v>4314</v>
      </c>
      <c r="D123" s="52">
        <f t="shared" si="15"/>
        <v>7822</v>
      </c>
      <c r="E123" s="51">
        <f>ROUND('[1]Pop tot et prov'!$H$22*([1]GITEGA!B21/[1]GITEGA!$D$22),0)</f>
        <v>3563</v>
      </c>
      <c r="F123" s="51">
        <f>ROUND('[1]Pop tot et prov'!$H$22*([1]GITEGA!C21/[1]GITEGA!$D$22),0)</f>
        <v>4382</v>
      </c>
      <c r="G123" s="52">
        <f t="shared" si="16"/>
        <v>7945</v>
      </c>
      <c r="H123" s="58">
        <f>ROUND('[1]Pop tot et prov'!$H$23*([1]GITEGA!B21/[1]GITEGA!$D$22),0)</f>
        <v>3620</v>
      </c>
      <c r="I123" s="51">
        <f>ROUND('[1]Pop tot et prov'!$H$23*([1]GITEGA!C21/[1]GITEGA!$D$22),0)</f>
        <v>4452</v>
      </c>
      <c r="J123" s="63">
        <f t="shared" si="17"/>
        <v>8072</v>
      </c>
      <c r="K123" s="51">
        <f>ROUND('[1]Pop tot et prov'!$H$24*([1]GITEGA!B21/[1]GITEGA!$D$22),0)</f>
        <v>3679</v>
      </c>
      <c r="L123" s="51">
        <f>ROUND('[1]Pop tot et prov'!$H$24*([1]GITEGA!C21/[1]GITEGA!$D$22),0)</f>
        <v>4525</v>
      </c>
      <c r="M123" s="52">
        <f t="shared" si="18"/>
        <v>8204</v>
      </c>
    </row>
    <row r="124" spans="1:13">
      <c r="A124" s="49" t="s">
        <v>20</v>
      </c>
      <c r="B124" s="51">
        <f>SUM(B107:B123)</f>
        <v>522050</v>
      </c>
      <c r="C124" s="55">
        <f>SUM(C107:C123)</f>
        <v>570662</v>
      </c>
      <c r="D124" s="52">
        <f t="shared" si="15"/>
        <v>1092712</v>
      </c>
      <c r="E124" s="51">
        <f>SUM(E107:E123)</f>
        <v>530301</v>
      </c>
      <c r="F124" s="55">
        <f>SUM(F107:F123)</f>
        <v>579680</v>
      </c>
      <c r="G124" s="52">
        <f t="shared" si="16"/>
        <v>1109981</v>
      </c>
      <c r="H124" s="58">
        <f>SUM(H107:H123)</f>
        <v>538841</v>
      </c>
      <c r="I124" s="55">
        <f>SUM(I107:I123)</f>
        <v>589015</v>
      </c>
      <c r="J124" s="63">
        <f t="shared" si="17"/>
        <v>1127856</v>
      </c>
      <c r="K124" s="51">
        <f>SUM(K107:K123)</f>
        <v>547624</v>
      </c>
      <c r="L124" s="55">
        <f>SUM(L107:L123)</f>
        <v>598617</v>
      </c>
      <c r="M124" s="52">
        <f t="shared" si="18"/>
        <v>1146241</v>
      </c>
    </row>
    <row r="125" spans="1:13">
      <c r="A125" s="24"/>
      <c r="B125" s="8"/>
      <c r="C125" s="62"/>
      <c r="D125" s="8"/>
      <c r="E125" s="8"/>
      <c r="F125" s="8"/>
      <c r="G125" s="8"/>
      <c r="H125" s="8"/>
      <c r="I125" s="8"/>
      <c r="J125" s="8"/>
    </row>
    <row r="126" spans="1:13">
      <c r="A126" s="118" t="s">
        <v>21</v>
      </c>
      <c r="B126" s="108">
        <v>2028</v>
      </c>
      <c r="C126" s="108"/>
      <c r="D126" s="108"/>
      <c r="E126" s="108">
        <v>2029</v>
      </c>
      <c r="F126" s="108"/>
      <c r="G126" s="108"/>
      <c r="H126" s="108">
        <v>2030</v>
      </c>
      <c r="I126" s="108"/>
      <c r="J126" s="108"/>
    </row>
    <row r="127" spans="1:13">
      <c r="A127" s="118"/>
      <c r="B127" s="10" t="s">
        <v>57</v>
      </c>
      <c r="C127" s="10" t="s">
        <v>58</v>
      </c>
      <c r="D127" s="10" t="s">
        <v>59</v>
      </c>
      <c r="E127" s="10" t="s">
        <v>57</v>
      </c>
      <c r="F127" s="10" t="s">
        <v>58</v>
      </c>
      <c r="G127" s="10" t="s">
        <v>59</v>
      </c>
      <c r="H127" s="10" t="s">
        <v>57</v>
      </c>
      <c r="I127" s="10" t="s">
        <v>58</v>
      </c>
      <c r="J127" s="10" t="s">
        <v>59</v>
      </c>
    </row>
    <row r="128" spans="1:13">
      <c r="A128" s="56" t="s">
        <v>23</v>
      </c>
      <c r="B128" s="51">
        <f>ROUND('[1]Pop tot et prov'!$H$25*([1]GITEGA!B5/[1]GITEGA!$D$22),0)</f>
        <v>91703</v>
      </c>
      <c r="C128" s="51">
        <f>ROUND('[1]Pop tot et prov'!$H$25*([1]GITEGA!C5/[1]GITEGA!$D$22),0)</f>
        <v>95231</v>
      </c>
      <c r="D128" s="52">
        <f t="shared" ref="D128:D145" si="19">SUM(B128:C128)</f>
        <v>186934</v>
      </c>
      <c r="E128" s="58">
        <f>ROUND('[1]Pop tot et prov'!$H$26*([1]GITEGA!B5/[1]GITEGA!$D$22),0)</f>
        <v>93230</v>
      </c>
      <c r="F128" s="51">
        <f>ROUND('[1]Pop tot et prov'!$H$26*([1]GITEGA!C5/[1]GITEGA!$D$22),0)</f>
        <v>96816</v>
      </c>
      <c r="G128" s="63">
        <f t="shared" ref="G128:G145" si="20">SUM(E128:F128)</f>
        <v>190046</v>
      </c>
      <c r="H128" s="51">
        <f>ROUND('[1]Pop tot et prov'!$H$27*([1]GITEGA!B5/[1]GITEGA!$D$22),0)</f>
        <v>94801</v>
      </c>
      <c r="I128" s="51">
        <f>ROUND('[1]Pop tot et prov'!$H$27*([1]GITEGA!C5/[1]GITEGA!$D$22),0)</f>
        <v>98448</v>
      </c>
      <c r="J128" s="52">
        <f t="shared" ref="J128:J145" si="21">SUM(H128:I128)</f>
        <v>193249</v>
      </c>
    </row>
    <row r="129" spans="1:10">
      <c r="A129" s="56" t="s">
        <v>24</v>
      </c>
      <c r="B129" s="51">
        <f>ROUND('[1]Pop tot et prov'!$H$25*([1]GITEGA!B6/[1]GITEGA!$D$22),0)</f>
        <v>71041</v>
      </c>
      <c r="C129" s="51">
        <f>ROUND('[1]Pop tot et prov'!$H$25*([1]GITEGA!C6/[1]GITEGA!$D$22),0)</f>
        <v>75551</v>
      </c>
      <c r="D129" s="52">
        <f t="shared" si="19"/>
        <v>146592</v>
      </c>
      <c r="E129" s="58">
        <f>ROUND('[1]Pop tot et prov'!$H$26*([1]GITEGA!B6/[1]GITEGA!$D$22),0)</f>
        <v>72224</v>
      </c>
      <c r="F129" s="51">
        <f>ROUND('[1]Pop tot et prov'!$H$26*([1]GITEGA!C6/[1]GITEGA!$D$22),0)</f>
        <v>76808</v>
      </c>
      <c r="G129" s="63">
        <f t="shared" si="20"/>
        <v>149032</v>
      </c>
      <c r="H129" s="51">
        <f>ROUND('[1]Pop tot et prov'!$H$27*([1]GITEGA!B6/[1]GITEGA!$D$22),0)</f>
        <v>73441</v>
      </c>
      <c r="I129" s="51">
        <f>ROUND('[1]Pop tot et prov'!$H$27*([1]GITEGA!C6/[1]GITEGA!$D$22),0)</f>
        <v>78103</v>
      </c>
      <c r="J129" s="52">
        <f t="shared" si="21"/>
        <v>151544</v>
      </c>
    </row>
    <row r="130" spans="1:10">
      <c r="A130" s="56" t="s">
        <v>25</v>
      </c>
      <c r="B130" s="51">
        <f>ROUND('[1]Pop tot et prov'!$H$25*([1]GITEGA!B7/[1]GITEGA!$D$22),0)</f>
        <v>71322</v>
      </c>
      <c r="C130" s="51">
        <f>ROUND('[1]Pop tot et prov'!$H$25*([1]GITEGA!C7/[1]GITEGA!$D$22),0)</f>
        <v>78115</v>
      </c>
      <c r="D130" s="52">
        <f t="shared" si="19"/>
        <v>149437</v>
      </c>
      <c r="E130" s="58">
        <f>ROUND('[1]Pop tot et prov'!$H$26*([1]GITEGA!B7/[1]GITEGA!$D$22),0)</f>
        <v>72510</v>
      </c>
      <c r="F130" s="51">
        <f>ROUND('[1]Pop tot et prov'!$H$26*([1]GITEGA!C7/[1]GITEGA!$D$22),0)</f>
        <v>79415</v>
      </c>
      <c r="G130" s="63">
        <f t="shared" si="20"/>
        <v>151925</v>
      </c>
      <c r="H130" s="51">
        <f>ROUND('[1]Pop tot et prov'!$H$27*([1]GITEGA!B7/[1]GITEGA!$D$22),0)</f>
        <v>73732</v>
      </c>
      <c r="I130" s="51">
        <f>ROUND('[1]Pop tot et prov'!$H$27*([1]GITEGA!C7/[1]GITEGA!$D$22),0)</f>
        <v>80754</v>
      </c>
      <c r="J130" s="52">
        <f t="shared" si="21"/>
        <v>154486</v>
      </c>
    </row>
    <row r="131" spans="1:10">
      <c r="A131" s="56" t="s">
        <v>26</v>
      </c>
      <c r="B131" s="51">
        <f>ROUND('[1]Pop tot et prov'!$H$25*([1]GITEGA!B8/[1]GITEGA!$D$22),0)</f>
        <v>69621</v>
      </c>
      <c r="C131" s="51">
        <f>ROUND('[1]Pop tot et prov'!$H$25*([1]GITEGA!C8/[1]GITEGA!$D$22),0)</f>
        <v>81403</v>
      </c>
      <c r="D131" s="52">
        <f t="shared" si="19"/>
        <v>151024</v>
      </c>
      <c r="E131" s="58">
        <f>ROUND('[1]Pop tot et prov'!$H$26*([1]GITEGA!B8/[1]GITEGA!$D$22),0)</f>
        <v>70780</v>
      </c>
      <c r="F131" s="51">
        <f>ROUND('[1]Pop tot et prov'!$H$26*([1]GITEGA!C8/[1]GITEGA!$D$22),0)</f>
        <v>82759</v>
      </c>
      <c r="G131" s="63">
        <f t="shared" si="20"/>
        <v>153539</v>
      </c>
      <c r="H131" s="51">
        <f>ROUND('[1]Pop tot et prov'!$H$27*([1]GITEGA!B8/[1]GITEGA!$D$22),0)</f>
        <v>71973</v>
      </c>
      <c r="I131" s="51">
        <f>ROUND('[1]Pop tot et prov'!$H$27*([1]GITEGA!C8/[1]GITEGA!$D$22),0)</f>
        <v>84153</v>
      </c>
      <c r="J131" s="52">
        <f t="shared" si="21"/>
        <v>156126</v>
      </c>
    </row>
    <row r="132" spans="1:10">
      <c r="A132" s="56" t="s">
        <v>27</v>
      </c>
      <c r="B132" s="51">
        <f>ROUND('[1]Pop tot et prov'!$H$25*([1]GITEGA!B9/[1]GITEGA!$D$22),0)</f>
        <v>53180</v>
      </c>
      <c r="C132" s="51">
        <f>ROUND('[1]Pop tot et prov'!$H$25*([1]GITEGA!C9/[1]GITEGA!$D$22),0)</f>
        <v>63487</v>
      </c>
      <c r="D132" s="52">
        <f t="shared" si="19"/>
        <v>116667</v>
      </c>
      <c r="E132" s="58">
        <f>ROUND('[1]Pop tot et prov'!$H$26*([1]GITEGA!B9/[1]GITEGA!$D$22),0)</f>
        <v>54065</v>
      </c>
      <c r="F132" s="51">
        <f>ROUND('[1]Pop tot et prov'!$H$26*([1]GITEGA!C9/[1]GITEGA!$D$22),0)</f>
        <v>64544</v>
      </c>
      <c r="G132" s="63">
        <f t="shared" si="20"/>
        <v>118609</v>
      </c>
      <c r="H132" s="51">
        <f>ROUND('[1]Pop tot et prov'!$H$27*([1]GITEGA!B9/[1]GITEGA!$D$22),0)</f>
        <v>54976</v>
      </c>
      <c r="I132" s="51">
        <f>ROUND('[1]Pop tot et prov'!$H$27*([1]GITEGA!C9/[1]GITEGA!$D$22),0)</f>
        <v>65632</v>
      </c>
      <c r="J132" s="52">
        <f t="shared" si="21"/>
        <v>120608</v>
      </c>
    </row>
    <row r="133" spans="1:10">
      <c r="A133" s="56" t="s">
        <v>28</v>
      </c>
      <c r="B133" s="51">
        <f>ROUND('[1]Pop tot et prov'!$H$25*([1]GITEGA!B10/[1]GITEGA!$D$22),0)</f>
        <v>43033</v>
      </c>
      <c r="C133" s="51">
        <f>ROUND('[1]Pop tot et prov'!$H$25*([1]GITEGA!C10/[1]GITEGA!$D$22),0)</f>
        <v>46599</v>
      </c>
      <c r="D133" s="52">
        <f t="shared" si="19"/>
        <v>89632</v>
      </c>
      <c r="E133" s="58">
        <f>ROUND('[1]Pop tot et prov'!$H$26*([1]GITEGA!B10/[1]GITEGA!$D$22),0)</f>
        <v>43749</v>
      </c>
      <c r="F133" s="51">
        <f>ROUND('[1]Pop tot et prov'!$H$26*([1]GITEGA!C10/[1]GITEGA!$D$22),0)</f>
        <v>47375</v>
      </c>
      <c r="G133" s="63">
        <f t="shared" si="20"/>
        <v>91124</v>
      </c>
      <c r="H133" s="51">
        <f>ROUND('[1]Pop tot et prov'!$H$27*([1]GITEGA!B10/[1]GITEGA!$D$22),0)</f>
        <v>44486</v>
      </c>
      <c r="I133" s="51">
        <f>ROUND('[1]Pop tot et prov'!$H$27*([1]GITEGA!C10/[1]GITEGA!$D$22),0)</f>
        <v>48173</v>
      </c>
      <c r="J133" s="52">
        <f t="shared" si="21"/>
        <v>92659</v>
      </c>
    </row>
    <row r="134" spans="1:10">
      <c r="A134" s="56" t="s">
        <v>29</v>
      </c>
      <c r="B134" s="51">
        <f>ROUND('[1]Pop tot et prov'!$H$25*([1]GITEGA!B11/[1]GITEGA!$D$22),0)</f>
        <v>29159</v>
      </c>
      <c r="C134" s="51">
        <f>ROUND('[1]Pop tot et prov'!$H$25*([1]GITEGA!C11/[1]GITEGA!$D$22),0)</f>
        <v>30990</v>
      </c>
      <c r="D134" s="52">
        <f t="shared" si="19"/>
        <v>60149</v>
      </c>
      <c r="E134" s="58">
        <f>ROUND('[1]Pop tot et prov'!$H$26*([1]GITEGA!B11/[1]GITEGA!$D$22),0)</f>
        <v>29644</v>
      </c>
      <c r="F134" s="51">
        <f>ROUND('[1]Pop tot et prov'!$H$26*([1]GITEGA!C11/[1]GITEGA!$D$22),0)</f>
        <v>31506</v>
      </c>
      <c r="G134" s="63">
        <f t="shared" si="20"/>
        <v>61150</v>
      </c>
      <c r="H134" s="51">
        <f>ROUND('[1]Pop tot et prov'!$H$27*([1]GITEGA!B11/[1]GITEGA!$D$22),0)</f>
        <v>30144</v>
      </c>
      <c r="I134" s="51">
        <f>ROUND('[1]Pop tot et prov'!$H$27*([1]GITEGA!C11/[1]GITEGA!$D$22),0)</f>
        <v>32037</v>
      </c>
      <c r="J134" s="52">
        <f t="shared" si="21"/>
        <v>62181</v>
      </c>
    </row>
    <row r="135" spans="1:10">
      <c r="A135" s="56" t="s">
        <v>30</v>
      </c>
      <c r="B135" s="51">
        <f>ROUND('[1]Pop tot et prov'!$H$25*([1]GITEGA!B12/[1]GITEGA!$D$22),0)</f>
        <v>25724</v>
      </c>
      <c r="C135" s="51">
        <f>ROUND('[1]Pop tot et prov'!$H$25*([1]GITEGA!C12/[1]GITEGA!$D$22),0)</f>
        <v>28005</v>
      </c>
      <c r="D135" s="52">
        <f t="shared" si="19"/>
        <v>53729</v>
      </c>
      <c r="E135" s="58">
        <f>ROUND('[1]Pop tot et prov'!$H$26*([1]GITEGA!B12/[1]GITEGA!$D$22),0)</f>
        <v>26152</v>
      </c>
      <c r="F135" s="51">
        <f>ROUND('[1]Pop tot et prov'!$H$26*([1]GITEGA!C12/[1]GITEGA!$D$22),0)</f>
        <v>28471</v>
      </c>
      <c r="G135" s="63">
        <f t="shared" si="20"/>
        <v>54623</v>
      </c>
      <c r="H135" s="51">
        <f>ROUND('[1]Pop tot et prov'!$H$27*([1]GITEGA!B12/[1]GITEGA!$D$22),0)</f>
        <v>26593</v>
      </c>
      <c r="I135" s="51">
        <f>ROUND('[1]Pop tot et prov'!$H$27*([1]GITEGA!C12/[1]GITEGA!$D$22),0)</f>
        <v>28951</v>
      </c>
      <c r="J135" s="52">
        <f t="shared" si="21"/>
        <v>55544</v>
      </c>
    </row>
    <row r="136" spans="1:10">
      <c r="A136" s="56" t="s">
        <v>31</v>
      </c>
      <c r="B136" s="51">
        <f>ROUND('[1]Pop tot et prov'!$H$25*([1]GITEGA!B13/[1]GITEGA!$D$22),0)</f>
        <v>23325</v>
      </c>
      <c r="C136" s="51">
        <f>ROUND('[1]Pop tot et prov'!$H$25*([1]GITEGA!C13/[1]GITEGA!$D$22),0)</f>
        <v>25181</v>
      </c>
      <c r="D136" s="52">
        <f t="shared" si="19"/>
        <v>48506</v>
      </c>
      <c r="E136" s="58">
        <f>ROUND('[1]Pop tot et prov'!$H$26*([1]GITEGA!B13/[1]GITEGA!$D$22),0)</f>
        <v>23714</v>
      </c>
      <c r="F136" s="51">
        <f>ROUND('[1]Pop tot et prov'!$H$26*([1]GITEGA!C13/[1]GITEGA!$D$22),0)</f>
        <v>25600</v>
      </c>
      <c r="G136" s="63">
        <f t="shared" si="20"/>
        <v>49314</v>
      </c>
      <c r="H136" s="51">
        <f>ROUND('[1]Pop tot et prov'!$H$27*([1]GITEGA!B13/[1]GITEGA!$D$22),0)</f>
        <v>24113</v>
      </c>
      <c r="I136" s="51">
        <f>ROUND('[1]Pop tot et prov'!$H$27*([1]GITEGA!C13/[1]GITEGA!$D$22),0)</f>
        <v>26032</v>
      </c>
      <c r="J136" s="52">
        <f t="shared" si="21"/>
        <v>50145</v>
      </c>
    </row>
    <row r="137" spans="1:10">
      <c r="A137" s="56" t="s">
        <v>32</v>
      </c>
      <c r="B137" s="51">
        <f>ROUND('[1]Pop tot et prov'!$H$25*([1]GITEGA!B14/[1]GITEGA!$D$22),0)</f>
        <v>22573</v>
      </c>
      <c r="C137" s="51">
        <f>ROUND('[1]Pop tot et prov'!$H$25*([1]GITEGA!C14/[1]GITEGA!$D$22),0)</f>
        <v>23284</v>
      </c>
      <c r="D137" s="52">
        <f t="shared" si="19"/>
        <v>45857</v>
      </c>
      <c r="E137" s="58">
        <f>ROUND('[1]Pop tot et prov'!$H$26*([1]GITEGA!B14/[1]GITEGA!$D$22),0)</f>
        <v>22949</v>
      </c>
      <c r="F137" s="51">
        <f>ROUND('[1]Pop tot et prov'!$H$26*([1]GITEGA!C14/[1]GITEGA!$D$22),0)</f>
        <v>23671</v>
      </c>
      <c r="G137" s="63">
        <f t="shared" si="20"/>
        <v>46620</v>
      </c>
      <c r="H137" s="51">
        <f>ROUND('[1]Pop tot et prov'!$H$27*([1]GITEGA!B14/[1]GITEGA!$D$22),0)</f>
        <v>23336</v>
      </c>
      <c r="I137" s="51">
        <f>ROUND('[1]Pop tot et prov'!$H$27*([1]GITEGA!C14/[1]GITEGA!$D$22),0)</f>
        <v>24070</v>
      </c>
      <c r="J137" s="52">
        <f t="shared" si="21"/>
        <v>47406</v>
      </c>
    </row>
    <row r="138" spans="1:10">
      <c r="A138" s="56" t="s">
        <v>33</v>
      </c>
      <c r="B138" s="51">
        <f>ROUND('[1]Pop tot et prov'!$H$25*([1]GITEGA!B15/[1]GITEGA!$D$22),0)</f>
        <v>18731</v>
      </c>
      <c r="C138" s="51">
        <f>ROUND('[1]Pop tot et prov'!$H$25*([1]GITEGA!C15/[1]GITEGA!$D$22),0)</f>
        <v>19531</v>
      </c>
      <c r="D138" s="52">
        <f t="shared" si="19"/>
        <v>38262</v>
      </c>
      <c r="E138" s="58">
        <f>ROUND('[1]Pop tot et prov'!$H$26*([1]GITEGA!B15/[1]GITEGA!$D$22),0)</f>
        <v>19042</v>
      </c>
      <c r="F138" s="51">
        <f>ROUND('[1]Pop tot et prov'!$H$26*([1]GITEGA!C15/[1]GITEGA!$D$22),0)</f>
        <v>19856</v>
      </c>
      <c r="G138" s="63">
        <f t="shared" si="20"/>
        <v>38898</v>
      </c>
      <c r="H138" s="51">
        <f>ROUND('[1]Pop tot et prov'!$H$27*([1]GITEGA!B15/[1]GITEGA!$D$22),0)</f>
        <v>19363</v>
      </c>
      <c r="I138" s="51">
        <f>ROUND('[1]Pop tot et prov'!$H$27*([1]GITEGA!C15/[1]GITEGA!$D$22),0)</f>
        <v>20190</v>
      </c>
      <c r="J138" s="52">
        <f t="shared" si="21"/>
        <v>39553</v>
      </c>
    </row>
    <row r="139" spans="1:10">
      <c r="A139" s="56" t="s">
        <v>34</v>
      </c>
      <c r="B139" s="51">
        <f>ROUND('[1]Pop tot et prov'!$H$25*([1]GITEGA!B16/[1]GITEGA!$D$22),0)</f>
        <v>12436</v>
      </c>
      <c r="C139" s="51">
        <f>ROUND('[1]Pop tot et prov'!$H$25*([1]GITEGA!C16/[1]GITEGA!$D$22),0)</f>
        <v>11983</v>
      </c>
      <c r="D139" s="52">
        <f t="shared" si="19"/>
        <v>24419</v>
      </c>
      <c r="E139" s="58">
        <f>ROUND('[1]Pop tot et prov'!$H$26*([1]GITEGA!B16/[1]GITEGA!$D$22),0)</f>
        <v>12643</v>
      </c>
      <c r="F139" s="51">
        <f>ROUND('[1]Pop tot et prov'!$H$26*([1]GITEGA!C16/[1]GITEGA!$D$22),0)</f>
        <v>12183</v>
      </c>
      <c r="G139" s="63">
        <f t="shared" si="20"/>
        <v>24826</v>
      </c>
      <c r="H139" s="51">
        <f>ROUND('[1]Pop tot et prov'!$H$27*([1]GITEGA!B16/[1]GITEGA!$D$22),0)</f>
        <v>12856</v>
      </c>
      <c r="I139" s="51">
        <f>ROUND('[1]Pop tot et prov'!$H$27*([1]GITEGA!C16/[1]GITEGA!$D$22),0)</f>
        <v>12388</v>
      </c>
      <c r="J139" s="52">
        <f t="shared" si="21"/>
        <v>25244</v>
      </c>
    </row>
    <row r="140" spans="1:10">
      <c r="A140" s="56" t="s">
        <v>35</v>
      </c>
      <c r="B140" s="51">
        <f>ROUND('[1]Pop tot et prov'!$H$25*([1]GITEGA!B17/[1]GITEGA!$D$22),0)</f>
        <v>8354</v>
      </c>
      <c r="C140" s="51">
        <f>ROUND('[1]Pop tot et prov'!$H$25*([1]GITEGA!C17/[1]GITEGA!$D$22),0)</f>
        <v>9511</v>
      </c>
      <c r="D140" s="52">
        <f t="shared" si="19"/>
        <v>17865</v>
      </c>
      <c r="E140" s="58">
        <f>ROUND('[1]Pop tot et prov'!$H$26*([1]GITEGA!B17/[1]GITEGA!$D$22),0)</f>
        <v>8493</v>
      </c>
      <c r="F140" s="51">
        <f>ROUND('[1]Pop tot et prov'!$H$26*([1]GITEGA!C17/[1]GITEGA!$D$22),0)</f>
        <v>9669</v>
      </c>
      <c r="G140" s="63">
        <f t="shared" si="20"/>
        <v>18162</v>
      </c>
      <c r="H140" s="51">
        <f>ROUND('[1]Pop tot et prov'!$H$27*([1]GITEGA!B17/[1]GITEGA!$D$22),0)</f>
        <v>8636</v>
      </c>
      <c r="I140" s="51">
        <f>ROUND('[1]Pop tot et prov'!$H$27*([1]GITEGA!C17/[1]GITEGA!$D$22),0)</f>
        <v>9832</v>
      </c>
      <c r="J140" s="52">
        <f t="shared" si="21"/>
        <v>18468</v>
      </c>
    </row>
    <row r="141" spans="1:10">
      <c r="A141" s="56" t="s">
        <v>36</v>
      </c>
      <c r="B141" s="51">
        <f>ROUND('[1]Pop tot et prov'!$H$25*([1]GITEGA!B18/[1]GITEGA!$D$22),0)</f>
        <v>5412</v>
      </c>
      <c r="C141" s="51">
        <f>ROUND('[1]Pop tot et prov'!$H$25*([1]GITEGA!C18/[1]GITEGA!$D$22),0)</f>
        <v>5960</v>
      </c>
      <c r="D141" s="52">
        <f t="shared" si="19"/>
        <v>11372</v>
      </c>
      <c r="E141" s="58">
        <f>ROUND('[1]Pop tot et prov'!$H$26*([1]GITEGA!B18/[1]GITEGA!$D$22),0)</f>
        <v>5503</v>
      </c>
      <c r="F141" s="51">
        <f>ROUND('[1]Pop tot et prov'!$H$26*([1]GITEGA!C18/[1]GITEGA!$D$22),0)</f>
        <v>6059</v>
      </c>
      <c r="G141" s="63">
        <f t="shared" si="20"/>
        <v>11562</v>
      </c>
      <c r="H141" s="51">
        <f>ROUND('[1]Pop tot et prov'!$H$27*([1]GITEGA!B18/[1]GITEGA!$D$22),0)</f>
        <v>5595</v>
      </c>
      <c r="I141" s="51">
        <f>ROUND('[1]Pop tot et prov'!$H$27*([1]GITEGA!C18/[1]GITEGA!$D$22),0)</f>
        <v>6162</v>
      </c>
      <c r="J141" s="52">
        <f t="shared" si="21"/>
        <v>11757</v>
      </c>
    </row>
    <row r="142" spans="1:10">
      <c r="A142" s="56" t="s">
        <v>37</v>
      </c>
      <c r="B142" s="51">
        <f>ROUND('[1]Pop tot et prov'!$H$25*([1]GITEGA!B19/[1]GITEGA!$D$22),0)</f>
        <v>4534</v>
      </c>
      <c r="C142" s="51">
        <f>ROUND('[1]Pop tot et prov'!$H$25*([1]GITEGA!C19/[1]GITEGA!$D$22),0)</f>
        <v>6139</v>
      </c>
      <c r="D142" s="52">
        <f t="shared" si="19"/>
        <v>10673</v>
      </c>
      <c r="E142" s="58">
        <f>ROUND('[1]Pop tot et prov'!$H$26*([1]GITEGA!B19/[1]GITEGA!$D$22),0)</f>
        <v>4609</v>
      </c>
      <c r="F142" s="51">
        <f>ROUND('[1]Pop tot et prov'!$H$26*([1]GITEGA!C19/[1]GITEGA!$D$22),0)</f>
        <v>6241</v>
      </c>
      <c r="G142" s="63">
        <f t="shared" si="20"/>
        <v>10850</v>
      </c>
      <c r="H142" s="51">
        <f>ROUND('[1]Pop tot et prov'!$H$27*([1]GITEGA!B19/[1]GITEGA!$D$22),0)</f>
        <v>4687</v>
      </c>
      <c r="I142" s="51">
        <f>ROUND('[1]Pop tot et prov'!$H$27*([1]GITEGA!C19/[1]GITEGA!$D$22),0)</f>
        <v>6346</v>
      </c>
      <c r="J142" s="52">
        <f t="shared" si="21"/>
        <v>11033</v>
      </c>
    </row>
    <row r="143" spans="1:10">
      <c r="A143" s="56" t="s">
        <v>38</v>
      </c>
      <c r="B143" s="51">
        <f>ROUND('[1]Pop tot et prov'!$H$25*([1]GITEGA!B20/[1]GITEGA!$D$22),0)</f>
        <v>2747</v>
      </c>
      <c r="C143" s="51">
        <f>ROUND('[1]Pop tot et prov'!$H$25*([1]GITEGA!C20/[1]GITEGA!$D$22),0)</f>
        <v>2897</v>
      </c>
      <c r="D143" s="52">
        <f t="shared" si="19"/>
        <v>5644</v>
      </c>
      <c r="E143" s="58">
        <f>ROUND('[1]Pop tot et prov'!$H$26*([1]GITEGA!B20/[1]GITEGA!$D$22),0)</f>
        <v>2793</v>
      </c>
      <c r="F143" s="51">
        <f>ROUND('[1]Pop tot et prov'!$H$26*([1]GITEGA!C20/[1]GITEGA!$D$22),0)</f>
        <v>2945</v>
      </c>
      <c r="G143" s="63">
        <f t="shared" si="20"/>
        <v>5738</v>
      </c>
      <c r="H143" s="51">
        <f>ROUND('[1]Pop tot et prov'!$H$27*([1]GITEGA!B20/[1]GITEGA!$D$22),0)</f>
        <v>2840</v>
      </c>
      <c r="I143" s="51">
        <f>ROUND('[1]Pop tot et prov'!$H$27*([1]GITEGA!C20/[1]GITEGA!$D$22),0)</f>
        <v>2994</v>
      </c>
      <c r="J143" s="52">
        <f t="shared" si="21"/>
        <v>5834</v>
      </c>
    </row>
    <row r="144" spans="1:10">
      <c r="A144" s="56" t="s">
        <v>39</v>
      </c>
      <c r="B144" s="51">
        <f>ROUND('[1]Pop tot et prov'!$H$25*([1]GITEGA!B21/[1]GITEGA!$D$22),0)</f>
        <v>3740</v>
      </c>
      <c r="C144" s="51">
        <f>ROUND('[1]Pop tot et prov'!$H$25*([1]GITEGA!C21/[1]GITEGA!$D$22),0)</f>
        <v>4600</v>
      </c>
      <c r="D144" s="52">
        <f t="shared" si="19"/>
        <v>8340</v>
      </c>
      <c r="E144" s="58">
        <f>ROUND('[1]Pop tot et prov'!$H$26*([1]GITEGA!B21/[1]GITEGA!$D$22),0)</f>
        <v>3802</v>
      </c>
      <c r="F144" s="51">
        <f>ROUND('[1]Pop tot et prov'!$H$26*([1]GITEGA!C21/[1]GITEGA!$D$22),0)</f>
        <v>4676</v>
      </c>
      <c r="G144" s="63">
        <f t="shared" si="20"/>
        <v>8478</v>
      </c>
      <c r="H144" s="51">
        <f>ROUND('[1]Pop tot et prov'!$H$27*([1]GITEGA!B21/[1]GITEGA!$D$22),0)</f>
        <v>3866</v>
      </c>
      <c r="I144" s="51">
        <f>ROUND('[1]Pop tot et prov'!$H$27*([1]GITEGA!C21/[1]GITEGA!$D$22),0)</f>
        <v>4755</v>
      </c>
      <c r="J144" s="52">
        <f t="shared" si="21"/>
        <v>8621</v>
      </c>
    </row>
    <row r="145" spans="1:10">
      <c r="A145" s="49" t="s">
        <v>20</v>
      </c>
      <c r="B145" s="51">
        <f>SUM(B128:B144)</f>
        <v>556635</v>
      </c>
      <c r="C145" s="55">
        <f>SUM(C128:C144)</f>
        <v>608467</v>
      </c>
      <c r="D145" s="52">
        <f t="shared" si="19"/>
        <v>1165102</v>
      </c>
      <c r="E145" s="58">
        <f>SUM(E128:E144)</f>
        <v>565902</v>
      </c>
      <c r="F145" s="55">
        <f>SUM(F128:F144)</f>
        <v>618594</v>
      </c>
      <c r="G145" s="63">
        <f t="shared" si="20"/>
        <v>1184496</v>
      </c>
      <c r="H145" s="51">
        <f>SUM(H128:H144)</f>
        <v>575438</v>
      </c>
      <c r="I145" s="55">
        <f>SUM(I128:I144)</f>
        <v>629020</v>
      </c>
      <c r="J145" s="52">
        <f t="shared" si="21"/>
        <v>1204458</v>
      </c>
    </row>
    <row r="146" spans="1:10">
      <c r="A146" s="24"/>
      <c r="B146" s="8"/>
      <c r="C146" s="62"/>
      <c r="D146" s="8"/>
      <c r="E146" s="8"/>
      <c r="F146" s="8"/>
      <c r="G146" s="8"/>
      <c r="H146" s="8"/>
      <c r="I146" s="8"/>
      <c r="J146" s="8"/>
    </row>
  </sheetData>
  <mergeCells count="29">
    <mergeCell ref="A126:A127"/>
    <mergeCell ref="B75:D75"/>
    <mergeCell ref="K54:M54"/>
    <mergeCell ref="H54:J54"/>
    <mergeCell ref="E54:G54"/>
    <mergeCell ref="H126:J126"/>
    <mergeCell ref="E126:G126"/>
    <mergeCell ref="E105:G105"/>
    <mergeCell ref="K75:M75"/>
    <mergeCell ref="B126:D126"/>
    <mergeCell ref="K105:M105"/>
    <mergeCell ref="H105:J105"/>
    <mergeCell ref="A75:A76"/>
    <mergeCell ref="A105:A106"/>
    <mergeCell ref="H75:J75"/>
    <mergeCell ref="E75:G75"/>
    <mergeCell ref="A54:A55"/>
    <mergeCell ref="A3:A4"/>
    <mergeCell ref="B3:D3"/>
    <mergeCell ref="A24:A25"/>
    <mergeCell ref="B24:D24"/>
    <mergeCell ref="B105:D105"/>
    <mergeCell ref="E24:G24"/>
    <mergeCell ref="H3:J3"/>
    <mergeCell ref="E3:G3"/>
    <mergeCell ref="K3:M3"/>
    <mergeCell ref="B54:D54"/>
    <mergeCell ref="K24:M24"/>
    <mergeCell ref="H24:J24"/>
  </mergeCells>
  <pageMargins left="0.70866141732283472" right="0.70866141732283472" top="0.74803149606299213" bottom="0.74803149606299213" header="0.31496062992125984" footer="0.31496062992125984"/>
  <pageSetup paperSize="9" firstPageNumber="23" orientation="portrait" useFirstPageNumber="1" horizontalDpi="1200" verticalDpi="1200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45"/>
  <sheetViews>
    <sheetView topLeftCell="A117" workbookViewId="0">
      <selection activeCell="L135" sqref="L135"/>
    </sheetView>
  </sheetViews>
  <sheetFormatPr baseColWidth="10" defaultRowHeight="15"/>
  <cols>
    <col min="1" max="1" width="7.7109375" customWidth="1"/>
    <col min="2" max="2" width="6.42578125" customWidth="1"/>
    <col min="3" max="3" width="6.5703125" customWidth="1"/>
    <col min="4" max="5" width="5.85546875" customWidth="1"/>
    <col min="6" max="6" width="6.5703125" customWidth="1"/>
    <col min="7" max="8" width="5.85546875" customWidth="1"/>
    <col min="9" max="9" width="6.28515625" customWidth="1"/>
    <col min="10" max="11" width="5.85546875" customWidth="1"/>
    <col min="12" max="12" width="6.5703125" customWidth="1"/>
    <col min="13" max="13" width="5.85546875" customWidth="1"/>
  </cols>
  <sheetData>
    <row r="1" spans="1:13">
      <c r="A1" s="7" t="s">
        <v>46</v>
      </c>
      <c r="B1" s="44"/>
      <c r="C1" s="7"/>
      <c r="D1" s="7"/>
      <c r="E1" s="7"/>
      <c r="F1" s="7"/>
      <c r="G1" s="7"/>
      <c r="H1" s="7"/>
      <c r="I1" s="7"/>
      <c r="J1" s="7"/>
    </row>
    <row r="2" spans="1:13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3">
      <c r="A3" s="116" t="s">
        <v>21</v>
      </c>
      <c r="B3" s="122">
        <v>2008</v>
      </c>
      <c r="C3" s="122"/>
      <c r="D3" s="122"/>
      <c r="E3" s="121">
        <v>2009</v>
      </c>
      <c r="F3" s="121"/>
      <c r="G3" s="121"/>
      <c r="H3" s="121">
        <v>2010</v>
      </c>
      <c r="I3" s="121"/>
      <c r="J3" s="121"/>
      <c r="K3" s="108">
        <v>2011</v>
      </c>
      <c r="L3" s="108"/>
      <c r="M3" s="108"/>
    </row>
    <row r="4" spans="1:13" ht="25.5">
      <c r="A4" s="116"/>
      <c r="B4" s="65" t="s">
        <v>22</v>
      </c>
      <c r="C4" s="65" t="s">
        <v>19</v>
      </c>
      <c r="D4" s="64" t="s">
        <v>20</v>
      </c>
      <c r="E4" s="51" t="s">
        <v>22</v>
      </c>
      <c r="F4" s="51" t="s">
        <v>19</v>
      </c>
      <c r="G4" s="51" t="s">
        <v>20</v>
      </c>
      <c r="H4" s="51" t="s">
        <v>22</v>
      </c>
      <c r="I4" s="51" t="s">
        <v>19</v>
      </c>
      <c r="J4" s="51" t="s">
        <v>20</v>
      </c>
      <c r="K4" s="49" t="s">
        <v>22</v>
      </c>
      <c r="L4" s="49" t="s">
        <v>19</v>
      </c>
      <c r="M4" s="49" t="s">
        <v>20</v>
      </c>
    </row>
    <row r="5" spans="1:13">
      <c r="A5" s="50" t="s">
        <v>23</v>
      </c>
      <c r="B5" s="51">
        <v>39697</v>
      </c>
      <c r="C5" s="51">
        <v>41120</v>
      </c>
      <c r="D5" s="51">
        <v>80816</v>
      </c>
      <c r="E5" s="51">
        <f>ROUND('[1]Pop tot et prov'!$I$6*([1]KARUZI!B5/[1]KARUZI!$D$22),0)</f>
        <v>40729</v>
      </c>
      <c r="F5" s="51">
        <f>ROUND('[1]Pop tot et prov'!$I$6*([1]KARUZI!C5/[1]KARUZI!$D$22),0)</f>
        <v>42189</v>
      </c>
      <c r="G5" s="52">
        <f t="shared" ref="G5:G22" si="0">SUM(E5:F5)</f>
        <v>82918</v>
      </c>
      <c r="H5" s="51">
        <f>ROUND('[1]Pop tot et prov'!$I$7*([1]KARUZI!B5/[1]KARUZI!$D$22),0)</f>
        <v>41837</v>
      </c>
      <c r="I5" s="51">
        <f>ROUND('[1]Pop tot et prov'!$I$7*([1]KARUZI!C5/[1]KARUZI!$D$22),0)</f>
        <v>43336</v>
      </c>
      <c r="J5" s="52">
        <f t="shared" ref="J5:J22" si="1">SUM(H5:I5)</f>
        <v>85173</v>
      </c>
      <c r="K5" s="51">
        <f>ROUND('[1]Pop tot et prov'!$I$8*([1]KARUZI!B5/[1]KARUZI!$D$22),0)</f>
        <v>43017</v>
      </c>
      <c r="L5" s="51">
        <f>ROUND('[1]Pop tot et prov'!$I$8*([1]KARUZI!C5/[1]KARUZI!$D$22),0)</f>
        <v>44559</v>
      </c>
      <c r="M5" s="52">
        <f t="shared" ref="M5:M22" si="2">SUM(K5:L5)</f>
        <v>87576</v>
      </c>
    </row>
    <row r="6" spans="1:13">
      <c r="A6" s="50" t="s">
        <v>24</v>
      </c>
      <c r="B6" s="51">
        <v>32332</v>
      </c>
      <c r="C6" s="51">
        <v>33484</v>
      </c>
      <c r="D6" s="51">
        <v>65816</v>
      </c>
      <c r="E6" s="51">
        <f>ROUND('[1]Pop tot et prov'!$I$6*([1]KARUZI!B6/[1]KARUZI!$D$22),0)</f>
        <v>33173</v>
      </c>
      <c r="F6" s="51">
        <f>ROUND('[1]Pop tot et prov'!$I$6*([1]KARUZI!C6/[1]KARUZI!$D$22),0)</f>
        <v>34354</v>
      </c>
      <c r="G6" s="52">
        <f t="shared" si="0"/>
        <v>67527</v>
      </c>
      <c r="H6" s="51">
        <f>ROUND('[1]Pop tot et prov'!$I$7*([1]KARUZI!B6/[1]KARUZI!$D$22),0)</f>
        <v>34075</v>
      </c>
      <c r="I6" s="51">
        <f>ROUND('[1]Pop tot et prov'!$I$7*([1]KARUZI!C6/[1]KARUZI!$D$22),0)</f>
        <v>35289</v>
      </c>
      <c r="J6" s="52">
        <f t="shared" si="1"/>
        <v>69364</v>
      </c>
      <c r="K6" s="51">
        <f>ROUND('[1]Pop tot et prov'!$I$8*([1]KARUZI!B6/[1]KARUZI!$D$22),0)</f>
        <v>35036</v>
      </c>
      <c r="L6" s="51">
        <f>ROUND('[1]Pop tot et prov'!$I$8*([1]KARUZI!C6/[1]KARUZI!$D$22),0)</f>
        <v>36285</v>
      </c>
      <c r="M6" s="52">
        <f t="shared" si="2"/>
        <v>71321</v>
      </c>
    </row>
    <row r="7" spans="1:13">
      <c r="A7" s="46" t="s">
        <v>25</v>
      </c>
      <c r="B7" s="51">
        <v>27226</v>
      </c>
      <c r="C7" s="51">
        <v>29539</v>
      </c>
      <c r="D7" s="51">
        <v>56764</v>
      </c>
      <c r="E7" s="51">
        <f>ROUND('[1]Pop tot et prov'!$I$6*([1]KARUZI!B7/[1]KARUZI!$D$22),0)</f>
        <v>27934</v>
      </c>
      <c r="F7" s="51">
        <f>ROUND('[1]Pop tot et prov'!$I$6*([1]KARUZI!C7/[1]KARUZI!$D$22),0)</f>
        <v>30307</v>
      </c>
      <c r="G7" s="52">
        <f t="shared" si="0"/>
        <v>58241</v>
      </c>
      <c r="H7" s="51">
        <f>ROUND('[1]Pop tot et prov'!$I$7*([1]KARUZI!B7/[1]KARUZI!$D$22),0)</f>
        <v>28694</v>
      </c>
      <c r="I7" s="51">
        <f>ROUND('[1]Pop tot et prov'!$I$7*([1]KARUZI!C7/[1]KARUZI!$D$22),0)</f>
        <v>31131</v>
      </c>
      <c r="J7" s="52">
        <f t="shared" si="1"/>
        <v>59825</v>
      </c>
      <c r="K7" s="51">
        <f>ROUND('[1]Pop tot et prov'!$I$8*([1]KARUZI!B7/[1]KARUZI!$D$22),0)</f>
        <v>29503</v>
      </c>
      <c r="L7" s="51">
        <f>ROUND('[1]Pop tot et prov'!$I$8*([1]KARUZI!C7/[1]KARUZI!$D$22),0)</f>
        <v>32010</v>
      </c>
      <c r="M7" s="52">
        <f t="shared" si="2"/>
        <v>61513</v>
      </c>
    </row>
    <row r="8" spans="1:13">
      <c r="A8" s="46" t="s">
        <v>26</v>
      </c>
      <c r="B8" s="51">
        <v>25094</v>
      </c>
      <c r="C8" s="51">
        <v>29320</v>
      </c>
      <c r="D8" s="51">
        <v>54415</v>
      </c>
      <c r="E8" s="51">
        <f>ROUND('[1]Pop tot et prov'!$I$6*([1]KARUZI!B8/[1]KARUZI!$D$22),0)</f>
        <v>25746</v>
      </c>
      <c r="F8" s="51">
        <f>ROUND('[1]Pop tot et prov'!$I$6*([1]KARUZI!C8/[1]KARUZI!$D$22),0)</f>
        <v>30082</v>
      </c>
      <c r="G8" s="52">
        <f t="shared" si="0"/>
        <v>55828</v>
      </c>
      <c r="H8" s="51">
        <f>ROUND('[1]Pop tot et prov'!$I$7*([1]KARUZI!B8/[1]KARUZI!$D$22),0)</f>
        <v>26447</v>
      </c>
      <c r="I8" s="51">
        <f>ROUND('[1]Pop tot et prov'!$I$7*([1]KARUZI!C8/[1]KARUZI!$D$22),0)</f>
        <v>30900</v>
      </c>
      <c r="J8" s="52">
        <f t="shared" si="1"/>
        <v>57347</v>
      </c>
      <c r="K8" s="51">
        <f>ROUND('[1]Pop tot et prov'!$I$8*([1]KARUZI!B8/[1]KARUZI!$D$22),0)</f>
        <v>27193</v>
      </c>
      <c r="L8" s="51">
        <f>ROUND('[1]Pop tot et prov'!$I$8*([1]KARUZI!C8/[1]KARUZI!$D$22),0)</f>
        <v>31772</v>
      </c>
      <c r="M8" s="52">
        <f t="shared" si="2"/>
        <v>58965</v>
      </c>
    </row>
    <row r="9" spans="1:13">
      <c r="A9" s="46" t="s">
        <v>27</v>
      </c>
      <c r="B9" s="51">
        <v>18836</v>
      </c>
      <c r="C9" s="51">
        <v>22151</v>
      </c>
      <c r="D9" s="51">
        <v>40987</v>
      </c>
      <c r="E9" s="51">
        <f>ROUND('[1]Pop tot et prov'!$I$6*([1]KARUZI!B9/[1]KARUZI!$D$22),0)</f>
        <v>19326</v>
      </c>
      <c r="F9" s="51">
        <f>ROUND('[1]Pop tot et prov'!$I$6*([1]KARUZI!C9/[1]KARUZI!$D$22),0)</f>
        <v>22727</v>
      </c>
      <c r="G9" s="52">
        <f t="shared" si="0"/>
        <v>42053</v>
      </c>
      <c r="H9" s="51">
        <f>ROUND('[1]Pop tot et prov'!$I$7*([1]KARUZI!B9/[1]KARUZI!$D$22),0)</f>
        <v>19851</v>
      </c>
      <c r="I9" s="51">
        <f>ROUND('[1]Pop tot et prov'!$I$7*([1]KARUZI!C9/[1]KARUZI!$D$22),0)</f>
        <v>23345</v>
      </c>
      <c r="J9" s="52">
        <f t="shared" si="1"/>
        <v>43196</v>
      </c>
      <c r="K9" s="51">
        <f>ROUND('[1]Pop tot et prov'!$I$8*([1]KARUZI!B9/[1]KARUZI!$D$22),0)</f>
        <v>20411</v>
      </c>
      <c r="L9" s="51">
        <f>ROUND('[1]Pop tot et prov'!$I$8*([1]KARUZI!C9/[1]KARUZI!$D$22),0)</f>
        <v>24004</v>
      </c>
      <c r="M9" s="52">
        <f t="shared" si="2"/>
        <v>44415</v>
      </c>
    </row>
    <row r="10" spans="1:13">
      <c r="A10" s="46" t="s">
        <v>28</v>
      </c>
      <c r="B10" s="51">
        <v>14959</v>
      </c>
      <c r="C10" s="51">
        <v>16019</v>
      </c>
      <c r="D10" s="51">
        <v>30977</v>
      </c>
      <c r="E10" s="51">
        <f>ROUND('[1]Pop tot et prov'!$I$6*([1]KARUZI!B10/[1]KARUZI!$D$22),0)</f>
        <v>15348</v>
      </c>
      <c r="F10" s="51">
        <f>ROUND('[1]Pop tot et prov'!$I$6*([1]KARUZI!C10/[1]KARUZI!$D$22),0)</f>
        <v>16435</v>
      </c>
      <c r="G10" s="52">
        <f t="shared" si="0"/>
        <v>31783</v>
      </c>
      <c r="H10" s="51">
        <f>ROUND('[1]Pop tot et prov'!$I$7*([1]KARUZI!B10/[1]KARUZI!$D$22),0)</f>
        <v>15765</v>
      </c>
      <c r="I10" s="51">
        <f>ROUND('[1]Pop tot et prov'!$I$7*([1]KARUZI!C10/[1]KARUZI!$D$22),0)</f>
        <v>16882</v>
      </c>
      <c r="J10" s="52">
        <f t="shared" si="1"/>
        <v>32647</v>
      </c>
      <c r="K10" s="51">
        <f>ROUND('[1]Pop tot et prov'!$I$8*([1]KARUZI!B10/[1]KARUZI!$D$22),0)</f>
        <v>16210</v>
      </c>
      <c r="L10" s="51">
        <f>ROUND('[1]Pop tot et prov'!$I$8*([1]KARUZI!C10/[1]KARUZI!$D$22),0)</f>
        <v>17359</v>
      </c>
      <c r="M10" s="52">
        <f t="shared" si="2"/>
        <v>33569</v>
      </c>
    </row>
    <row r="11" spans="1:13">
      <c r="A11" s="46" t="s">
        <v>29</v>
      </c>
      <c r="B11" s="51">
        <v>9630</v>
      </c>
      <c r="C11" s="51">
        <v>10405</v>
      </c>
      <c r="D11" s="51">
        <v>20035</v>
      </c>
      <c r="E11" s="51">
        <f>ROUND('[1]Pop tot et prov'!$I$6*([1]KARUZI!B11/[1]KARUZI!$D$22),0)</f>
        <v>9880</v>
      </c>
      <c r="F11" s="51">
        <f>ROUND('[1]Pop tot et prov'!$I$6*([1]KARUZI!C11/[1]KARUZI!$D$22),0)</f>
        <v>10675</v>
      </c>
      <c r="G11" s="52">
        <f t="shared" si="0"/>
        <v>20555</v>
      </c>
      <c r="H11" s="51">
        <f>ROUND('[1]Pop tot et prov'!$I$7*([1]KARUZI!B11/[1]KARUZI!$D$22),0)</f>
        <v>10149</v>
      </c>
      <c r="I11" s="51">
        <f>ROUND('[1]Pop tot et prov'!$I$7*([1]KARUZI!C11/[1]KARUZI!$D$22),0)</f>
        <v>10966</v>
      </c>
      <c r="J11" s="52">
        <f t="shared" si="1"/>
        <v>21115</v>
      </c>
      <c r="K11" s="51">
        <f>ROUND('[1]Pop tot et prov'!$I$8*([1]KARUZI!B11/[1]KARUZI!$D$22),0)</f>
        <v>10435</v>
      </c>
      <c r="L11" s="51">
        <f>ROUND('[1]Pop tot et prov'!$I$8*([1]KARUZI!C11/[1]KARUZI!$D$22),0)</f>
        <v>11275</v>
      </c>
      <c r="M11" s="52">
        <f t="shared" si="2"/>
        <v>21710</v>
      </c>
    </row>
    <row r="12" spans="1:13">
      <c r="A12" s="46" t="s">
        <v>30</v>
      </c>
      <c r="B12" s="51">
        <v>8815</v>
      </c>
      <c r="C12" s="51">
        <v>9919</v>
      </c>
      <c r="D12" s="51">
        <v>18734</v>
      </c>
      <c r="E12" s="51">
        <f>ROUND('[1]Pop tot et prov'!$I$6*([1]KARUZI!B12/[1]KARUZI!$D$22),0)</f>
        <v>9044</v>
      </c>
      <c r="F12" s="51">
        <f>ROUND('[1]Pop tot et prov'!$I$6*([1]KARUZI!C12/[1]KARUZI!$D$22),0)</f>
        <v>10177</v>
      </c>
      <c r="G12" s="52">
        <f t="shared" si="0"/>
        <v>19221</v>
      </c>
      <c r="H12" s="51">
        <f>ROUND('[1]Pop tot et prov'!$I$7*([1]KARUZI!B12/[1]KARUZI!$D$22),0)</f>
        <v>9290</v>
      </c>
      <c r="I12" s="51">
        <f>ROUND('[1]Pop tot et prov'!$I$7*([1]KARUZI!C12/[1]KARUZI!$D$22),0)</f>
        <v>10454</v>
      </c>
      <c r="J12" s="52">
        <f t="shared" si="1"/>
        <v>19744</v>
      </c>
      <c r="K12" s="51">
        <f>ROUND('[1]Pop tot et prov'!$I$8*([1]KARUZI!B12/[1]KARUZI!$D$22),0)</f>
        <v>9552</v>
      </c>
      <c r="L12" s="51">
        <f>ROUND('[1]Pop tot et prov'!$I$8*([1]KARUZI!C12/[1]KARUZI!$D$22),0)</f>
        <v>10749</v>
      </c>
      <c r="M12" s="52">
        <f t="shared" si="2"/>
        <v>20301</v>
      </c>
    </row>
    <row r="13" spans="1:13">
      <c r="A13" s="46" t="s">
        <v>31</v>
      </c>
      <c r="B13" s="51">
        <v>7262</v>
      </c>
      <c r="C13" s="51">
        <v>7803</v>
      </c>
      <c r="D13" s="51">
        <v>15065</v>
      </c>
      <c r="E13" s="51">
        <f>ROUND('[1]Pop tot et prov'!$I$6*([1]KARUZI!B13/[1]KARUZI!$D$22),0)</f>
        <v>7451</v>
      </c>
      <c r="F13" s="51">
        <f>ROUND('[1]Pop tot et prov'!$I$6*([1]KARUZI!C13/[1]KARUZI!$D$22),0)</f>
        <v>8006</v>
      </c>
      <c r="G13" s="52">
        <f t="shared" si="0"/>
        <v>15457</v>
      </c>
      <c r="H13" s="51">
        <f>ROUND('[1]Pop tot et prov'!$I$7*([1]KARUZI!B13/[1]KARUZI!$D$22),0)</f>
        <v>7653</v>
      </c>
      <c r="I13" s="51">
        <f>ROUND('[1]Pop tot et prov'!$I$7*([1]KARUZI!C13/[1]KARUZI!$D$22),0)</f>
        <v>8224</v>
      </c>
      <c r="J13" s="52">
        <f t="shared" si="1"/>
        <v>15877</v>
      </c>
      <c r="K13" s="51">
        <f>ROUND('[1]Pop tot et prov'!$I$8*([1]KARUZI!B13/[1]KARUZI!$D$22),0)</f>
        <v>7869</v>
      </c>
      <c r="L13" s="51">
        <f>ROUND('[1]Pop tot et prov'!$I$8*([1]KARUZI!C13/[1]KARUZI!$D$22),0)</f>
        <v>8456</v>
      </c>
      <c r="M13" s="52">
        <f t="shared" si="2"/>
        <v>16325</v>
      </c>
    </row>
    <row r="14" spans="1:13">
      <c r="A14" s="46" t="s">
        <v>32</v>
      </c>
      <c r="B14" s="51">
        <v>7217</v>
      </c>
      <c r="C14" s="51">
        <v>7327</v>
      </c>
      <c r="D14" s="51">
        <v>14544</v>
      </c>
      <c r="E14" s="51">
        <f>ROUND('[1]Pop tot et prov'!$I$6*([1]KARUZI!B14/[1]KARUZI!$D$22),0)</f>
        <v>7405</v>
      </c>
      <c r="F14" s="51">
        <f>ROUND('[1]Pop tot et prov'!$I$6*([1]KARUZI!C14/[1]KARUZI!$D$22),0)</f>
        <v>7517</v>
      </c>
      <c r="G14" s="52">
        <f t="shared" si="0"/>
        <v>14922</v>
      </c>
      <c r="H14" s="51">
        <f>ROUND('[1]Pop tot et prov'!$I$7*([1]KARUZI!B14/[1]KARUZI!$D$22),0)</f>
        <v>7606</v>
      </c>
      <c r="I14" s="51">
        <f>ROUND('[1]Pop tot et prov'!$I$7*([1]KARUZI!C14/[1]KARUZI!$D$22),0)</f>
        <v>7722</v>
      </c>
      <c r="J14" s="52">
        <f t="shared" si="1"/>
        <v>15328</v>
      </c>
      <c r="K14" s="51">
        <f>ROUND('[1]Pop tot et prov'!$I$8*([1]KARUZI!B14/[1]KARUZI!$D$22),0)</f>
        <v>7821</v>
      </c>
      <c r="L14" s="51">
        <f>ROUND('[1]Pop tot et prov'!$I$8*([1]KARUZI!C14/[1]KARUZI!$D$22),0)</f>
        <v>7940</v>
      </c>
      <c r="M14" s="52">
        <f t="shared" si="2"/>
        <v>15761</v>
      </c>
    </row>
    <row r="15" spans="1:13">
      <c r="A15" s="46" t="s">
        <v>33</v>
      </c>
      <c r="B15" s="51">
        <v>6233</v>
      </c>
      <c r="C15" s="51">
        <v>6402</v>
      </c>
      <c r="D15" s="51">
        <v>12635</v>
      </c>
      <c r="E15" s="51">
        <f>ROUND('[1]Pop tot et prov'!$I$6*([1]KARUZI!B15/[1]KARUZI!$D$22),0)</f>
        <v>6395</v>
      </c>
      <c r="F15" s="51">
        <f>ROUND('[1]Pop tot et prov'!$I$6*([1]KARUZI!C15/[1]KARUZI!$D$22),0)</f>
        <v>6568</v>
      </c>
      <c r="G15" s="52">
        <f t="shared" si="0"/>
        <v>12963</v>
      </c>
      <c r="H15" s="51">
        <f>ROUND('[1]Pop tot et prov'!$I$7*([1]KARUZI!B15/[1]KARUZI!$D$22),0)</f>
        <v>6569</v>
      </c>
      <c r="I15" s="51">
        <f>ROUND('[1]Pop tot et prov'!$I$7*([1]KARUZI!C15/[1]KARUZI!$D$22),0)</f>
        <v>6747</v>
      </c>
      <c r="J15" s="52">
        <f t="shared" si="1"/>
        <v>13316</v>
      </c>
      <c r="K15" s="51">
        <f>ROUND('[1]Pop tot et prov'!$I$8*([1]KARUZI!B15/[1]KARUZI!$D$22),0)</f>
        <v>6754</v>
      </c>
      <c r="L15" s="51">
        <f>ROUND('[1]Pop tot et prov'!$I$8*([1]KARUZI!C15/[1]KARUZI!$D$22),0)</f>
        <v>6937</v>
      </c>
      <c r="M15" s="52">
        <f t="shared" si="2"/>
        <v>13691</v>
      </c>
    </row>
    <row r="16" spans="1:13">
      <c r="A16" s="46" t="s">
        <v>34</v>
      </c>
      <c r="B16" s="51">
        <v>4193</v>
      </c>
      <c r="C16" s="51">
        <v>3575</v>
      </c>
      <c r="D16" s="51">
        <v>7768</v>
      </c>
      <c r="E16" s="51">
        <f>ROUND('[1]Pop tot et prov'!$I$6*([1]KARUZI!B16/[1]KARUZI!$D$22),0)</f>
        <v>4302</v>
      </c>
      <c r="F16" s="51">
        <f>ROUND('[1]Pop tot et prov'!$I$6*([1]KARUZI!C16/[1]KARUZI!$D$22),0)</f>
        <v>3668</v>
      </c>
      <c r="G16" s="52">
        <f t="shared" si="0"/>
        <v>7970</v>
      </c>
      <c r="H16" s="51">
        <f>ROUND('[1]Pop tot et prov'!$I$7*([1]KARUZI!B16/[1]KARUZI!$D$22),0)</f>
        <v>4419</v>
      </c>
      <c r="I16" s="51">
        <f>ROUND('[1]Pop tot et prov'!$I$7*([1]KARUZI!C16/[1]KARUZI!$D$22),0)</f>
        <v>3768</v>
      </c>
      <c r="J16" s="52">
        <f t="shared" si="1"/>
        <v>8187</v>
      </c>
      <c r="K16" s="51">
        <f>ROUND('[1]Pop tot et prov'!$I$8*([1]KARUZI!B16/[1]KARUZI!$D$22),0)</f>
        <v>4544</v>
      </c>
      <c r="L16" s="51">
        <f>ROUND('[1]Pop tot et prov'!$I$8*([1]KARUZI!C16/[1]KARUZI!$D$22),0)</f>
        <v>3874</v>
      </c>
      <c r="M16" s="52">
        <f t="shared" si="2"/>
        <v>8418</v>
      </c>
    </row>
    <row r="17" spans="1:13">
      <c r="A17" s="46" t="s">
        <v>35</v>
      </c>
      <c r="B17" s="51">
        <v>2879</v>
      </c>
      <c r="C17" s="51">
        <v>3177</v>
      </c>
      <c r="D17" s="51">
        <v>6056</v>
      </c>
      <c r="E17" s="51">
        <f>ROUND('[1]Pop tot et prov'!$I$6*([1]KARUZI!B17/[1]KARUZI!$D$22),0)</f>
        <v>2954</v>
      </c>
      <c r="F17" s="51">
        <f>ROUND('[1]Pop tot et prov'!$I$6*([1]KARUZI!C17/[1]KARUZI!$D$22),0)</f>
        <v>3260</v>
      </c>
      <c r="G17" s="52">
        <f t="shared" si="0"/>
        <v>6214</v>
      </c>
      <c r="H17" s="51">
        <f>ROUND('[1]Pop tot et prov'!$I$7*([1]KARUZI!B17/[1]KARUZI!$D$22),0)</f>
        <v>3034</v>
      </c>
      <c r="I17" s="51">
        <f>ROUND('[1]Pop tot et prov'!$I$7*([1]KARUZI!C17/[1]KARUZI!$D$22),0)</f>
        <v>3348</v>
      </c>
      <c r="J17" s="52">
        <f t="shared" si="1"/>
        <v>6382</v>
      </c>
      <c r="K17" s="51">
        <f>ROUND('[1]Pop tot et prov'!$I$8*([1]KARUZI!B17/[1]KARUZI!$D$22),0)</f>
        <v>3120</v>
      </c>
      <c r="L17" s="51">
        <f>ROUND('[1]Pop tot et prov'!$I$8*([1]KARUZI!C17/[1]KARUZI!$D$22),0)</f>
        <v>3443</v>
      </c>
      <c r="M17" s="52">
        <f t="shared" si="2"/>
        <v>6563</v>
      </c>
    </row>
    <row r="18" spans="1:13">
      <c r="A18" s="46" t="s">
        <v>36</v>
      </c>
      <c r="B18" s="51">
        <v>1692</v>
      </c>
      <c r="C18" s="51">
        <v>1601</v>
      </c>
      <c r="D18" s="51">
        <v>3293</v>
      </c>
      <c r="E18" s="51">
        <f>ROUND('[1]Pop tot et prov'!$I$6*([1]KARUZI!B18/[1]KARUZI!$D$22),0)</f>
        <v>1736</v>
      </c>
      <c r="F18" s="51">
        <f>ROUND('[1]Pop tot et prov'!$I$6*([1]KARUZI!C18/[1]KARUZI!$D$22),0)</f>
        <v>1643</v>
      </c>
      <c r="G18" s="52">
        <f t="shared" si="0"/>
        <v>3379</v>
      </c>
      <c r="H18" s="51">
        <f>ROUND('[1]Pop tot et prov'!$I$7*([1]KARUZI!B18/[1]KARUZI!$D$22),0)</f>
        <v>1783</v>
      </c>
      <c r="I18" s="51">
        <f>ROUND('[1]Pop tot et prov'!$I$7*([1]KARUZI!C18/[1]KARUZI!$D$22),0)</f>
        <v>1687</v>
      </c>
      <c r="J18" s="52">
        <f t="shared" si="1"/>
        <v>3470</v>
      </c>
      <c r="K18" s="51">
        <f>ROUND('[1]Pop tot et prov'!$I$8*([1]KARUZI!B18/[1]KARUZI!$D$22),0)</f>
        <v>1834</v>
      </c>
      <c r="L18" s="51">
        <f>ROUND('[1]Pop tot et prov'!$I$8*([1]KARUZI!C18/[1]KARUZI!$D$22),0)</f>
        <v>1735</v>
      </c>
      <c r="M18" s="52">
        <f t="shared" si="2"/>
        <v>3569</v>
      </c>
    </row>
    <row r="19" spans="1:13">
      <c r="A19" s="46" t="s">
        <v>37</v>
      </c>
      <c r="B19" s="51">
        <v>1515</v>
      </c>
      <c r="C19" s="51">
        <v>1767</v>
      </c>
      <c r="D19" s="51">
        <v>3282</v>
      </c>
      <c r="E19" s="51">
        <f>ROUND('[1]Pop tot et prov'!$I$6*([1]KARUZI!B19/[1]KARUZI!$D$22),0)</f>
        <v>1554</v>
      </c>
      <c r="F19" s="51">
        <f>ROUND('[1]Pop tot et prov'!$I$6*([1]KARUZI!C19/[1]KARUZI!$D$22),0)</f>
        <v>1813</v>
      </c>
      <c r="G19" s="52">
        <f t="shared" si="0"/>
        <v>3367</v>
      </c>
      <c r="H19" s="51">
        <f>ROUND('[1]Pop tot et prov'!$I$7*([1]KARUZI!B19/[1]KARUZI!$D$22),0)</f>
        <v>1597</v>
      </c>
      <c r="I19" s="51">
        <f>ROUND('[1]Pop tot et prov'!$I$7*([1]KARUZI!C19/[1]KARUZI!$D$22),0)</f>
        <v>1862</v>
      </c>
      <c r="J19" s="52">
        <f t="shared" si="1"/>
        <v>3459</v>
      </c>
      <c r="K19" s="51">
        <f>ROUND('[1]Pop tot et prov'!$I$8*([1]KARUZI!B19/[1]KARUZI!$D$22),0)</f>
        <v>1642</v>
      </c>
      <c r="L19" s="51">
        <f>ROUND('[1]Pop tot et prov'!$I$8*([1]KARUZI!C19/[1]KARUZI!$D$22),0)</f>
        <v>1915</v>
      </c>
      <c r="M19" s="52">
        <f t="shared" si="2"/>
        <v>3557</v>
      </c>
    </row>
    <row r="20" spans="1:13">
      <c r="A20" s="46" t="s">
        <v>38</v>
      </c>
      <c r="B20" s="51">
        <v>960</v>
      </c>
      <c r="C20" s="51">
        <v>865</v>
      </c>
      <c r="D20" s="51">
        <v>1824</v>
      </c>
      <c r="E20" s="51">
        <f>ROUND('[1]Pop tot et prov'!$I$6*([1]KARUZI!B20/[1]KARUZI!$D$22),0)</f>
        <v>985</v>
      </c>
      <c r="F20" s="51">
        <f>ROUND('[1]Pop tot et prov'!$I$6*([1]KARUZI!C20/[1]KARUZI!$D$22),0)</f>
        <v>887</v>
      </c>
      <c r="G20" s="52">
        <f t="shared" si="0"/>
        <v>1872</v>
      </c>
      <c r="H20" s="51">
        <f>ROUND('[1]Pop tot et prov'!$I$7*([1]KARUZI!B20/[1]KARUZI!$D$22),0)</f>
        <v>1012</v>
      </c>
      <c r="I20" s="51">
        <f>ROUND('[1]Pop tot et prov'!$I$7*([1]KARUZI!C20/[1]KARUZI!$D$22),0)</f>
        <v>912</v>
      </c>
      <c r="J20" s="52">
        <f t="shared" si="1"/>
        <v>1924</v>
      </c>
      <c r="K20" s="51">
        <f>ROUND('[1]Pop tot et prov'!$I$8*([1]KARUZI!B20/[1]KARUZI!$D$22),0)</f>
        <v>1040</v>
      </c>
      <c r="L20" s="51">
        <f>ROUND('[1]Pop tot et prov'!$I$8*([1]KARUZI!C20/[1]KARUZI!$D$22),0)</f>
        <v>937</v>
      </c>
      <c r="M20" s="52">
        <f t="shared" si="2"/>
        <v>1977</v>
      </c>
    </row>
    <row r="21" spans="1:13">
      <c r="A21" s="50" t="s">
        <v>39</v>
      </c>
      <c r="B21" s="51">
        <v>1684</v>
      </c>
      <c r="C21" s="51">
        <v>1746</v>
      </c>
      <c r="D21" s="51">
        <v>3431</v>
      </c>
      <c r="E21" s="51">
        <f>ROUND('[1]Pop tot et prov'!$I$6*([1]KARUZI!B21/[1]KARUZI!$D$22),0)</f>
        <v>1728</v>
      </c>
      <c r="F21" s="51">
        <f>ROUND('[1]Pop tot et prov'!$I$6*([1]KARUZI!C21/[1]KARUZI!$D$22),0)</f>
        <v>1791</v>
      </c>
      <c r="G21" s="52">
        <f t="shared" si="0"/>
        <v>3519</v>
      </c>
      <c r="H21" s="51">
        <f>ROUND('[1]Pop tot et prov'!$I$7*([1]KARUZI!B21/[1]KARUZI!$D$22),0)</f>
        <v>1775</v>
      </c>
      <c r="I21" s="51">
        <f>ROUND('[1]Pop tot et prov'!$I$7*([1]KARUZI!C21/[1]KARUZI!$D$22),0)</f>
        <v>1840</v>
      </c>
      <c r="J21" s="52">
        <f t="shared" si="1"/>
        <v>3615</v>
      </c>
      <c r="K21" s="51">
        <f>ROUND('[1]Pop tot et prov'!$I$8*([1]KARUZI!B21/[1]KARUZI!$D$22),0)</f>
        <v>1825</v>
      </c>
      <c r="L21" s="51">
        <f>ROUND('[1]Pop tot et prov'!$I$8*([1]KARUZI!C21/[1]KARUZI!$D$22),0)</f>
        <v>1892</v>
      </c>
      <c r="M21" s="52">
        <f t="shared" si="2"/>
        <v>3717</v>
      </c>
    </row>
    <row r="22" spans="1:13">
      <c r="A22" s="47" t="s">
        <v>20</v>
      </c>
      <c r="B22" s="53">
        <f>SUM(B5:B21)</f>
        <v>210224</v>
      </c>
      <c r="C22" s="53">
        <f>SUM(C5:C21)</f>
        <v>226220</v>
      </c>
      <c r="D22" s="54">
        <f>SUM(D5:D21)</f>
        <v>436442</v>
      </c>
      <c r="E22" s="51">
        <f>SUM(E5:E21)</f>
        <v>215690</v>
      </c>
      <c r="F22" s="55">
        <f>SUM(F5:F21)</f>
        <v>232099</v>
      </c>
      <c r="G22" s="52">
        <f t="shared" si="0"/>
        <v>447789</v>
      </c>
      <c r="H22" s="51">
        <f>SUM(H5:H21)</f>
        <v>221556</v>
      </c>
      <c r="I22" s="55">
        <f>SUM(I5:I21)</f>
        <v>238413</v>
      </c>
      <c r="J22" s="52">
        <f t="shared" si="1"/>
        <v>459969</v>
      </c>
      <c r="K22" s="51">
        <f>SUM(K5:K21)</f>
        <v>227806</v>
      </c>
      <c r="L22" s="55">
        <f>SUM(L5:L21)</f>
        <v>245142</v>
      </c>
      <c r="M22" s="52">
        <f t="shared" si="2"/>
        <v>472948</v>
      </c>
    </row>
    <row r="23" spans="1:13">
      <c r="A23" s="66"/>
      <c r="B23" s="66"/>
      <c r="C23" s="66"/>
      <c r="D23" s="66"/>
      <c r="E23" s="8"/>
      <c r="F23" s="8"/>
      <c r="G23" s="8"/>
      <c r="H23" s="8"/>
      <c r="I23" s="8"/>
      <c r="J23" s="8"/>
    </row>
    <row r="24" spans="1:13">
      <c r="A24" s="118" t="s">
        <v>21</v>
      </c>
      <c r="B24" s="113">
        <v>2012</v>
      </c>
      <c r="C24" s="114"/>
      <c r="D24" s="115"/>
      <c r="E24" s="108">
        <v>2013</v>
      </c>
      <c r="F24" s="108"/>
      <c r="G24" s="108"/>
      <c r="H24" s="108">
        <v>2014</v>
      </c>
      <c r="I24" s="108"/>
      <c r="J24" s="108"/>
      <c r="K24" s="108">
        <v>2015</v>
      </c>
      <c r="L24" s="108"/>
      <c r="M24" s="108"/>
    </row>
    <row r="25" spans="1:13">
      <c r="A25" s="118"/>
      <c r="B25" s="49" t="s">
        <v>22</v>
      </c>
      <c r="C25" s="49" t="s">
        <v>19</v>
      </c>
      <c r="D25" s="49" t="s">
        <v>20</v>
      </c>
      <c r="E25" s="49" t="s">
        <v>22</v>
      </c>
      <c r="F25" s="49" t="s">
        <v>19</v>
      </c>
      <c r="G25" s="49" t="s">
        <v>20</v>
      </c>
      <c r="H25" s="49" t="s">
        <v>22</v>
      </c>
      <c r="I25" s="49" t="s">
        <v>19</v>
      </c>
      <c r="J25" s="49" t="s">
        <v>20</v>
      </c>
      <c r="K25" s="49" t="s">
        <v>22</v>
      </c>
      <c r="L25" s="49" t="s">
        <v>19</v>
      </c>
      <c r="M25" s="49" t="s">
        <v>20</v>
      </c>
    </row>
    <row r="26" spans="1:13">
      <c r="A26" s="56" t="s">
        <v>23</v>
      </c>
      <c r="B26" s="51">
        <f>ROUND('[1]Pop tot et prov'!$I$9*([1]KARUZI!B5/[1]KARUZI!$D$22),0)</f>
        <v>44270</v>
      </c>
      <c r="C26" s="51">
        <f>ROUND('[1]Pop tot et prov'!$I$9*([1]KARUZI!C5/[1]KARUZI!$D$22),0)</f>
        <v>45857</v>
      </c>
      <c r="D26" s="52">
        <f t="shared" ref="D26:D43" si="3">SUM(B26:C26)</f>
        <v>90127</v>
      </c>
      <c r="E26" s="51">
        <f>ROUND('[1]Pop tot et prov'!$I$10*([1]KARUZI!B5/[1]KARUZI!$D$22),0)</f>
        <v>45591</v>
      </c>
      <c r="F26" s="51">
        <f>ROUND('[1]Pop tot et prov'!$I$10*([1]KARUZI!C5/[1]KARUZI!$D$22),0)</f>
        <v>47225</v>
      </c>
      <c r="G26" s="52">
        <f t="shared" ref="G26:G43" si="4">SUM(E26:F26)</f>
        <v>92816</v>
      </c>
      <c r="H26" s="51">
        <f>ROUND('[1]Pop tot et prov'!$I$11*([1]KARUZI!B5/[1]KARUZI!$D$22),0)</f>
        <v>46977</v>
      </c>
      <c r="I26" s="51">
        <f>ROUND('[1]Pop tot et prov'!$I$11*([1]KARUZI!C5/[1]KARUZI!$D$22),0)</f>
        <v>48661</v>
      </c>
      <c r="J26" s="52">
        <f t="shared" ref="J26:J43" si="5">SUM(H26:I26)</f>
        <v>95638</v>
      </c>
      <c r="K26" s="51">
        <f>ROUND('[1]Pop tot et prov'!$I$12*([1]KARUZI!B5/[1]KARUZI!$D$22),0)</f>
        <v>48423</v>
      </c>
      <c r="L26" s="51">
        <f>ROUND('[1]Pop tot et prov'!$I$12*([1]KARUZI!C5/[1]KARUZI!$D$22),0)</f>
        <v>50159</v>
      </c>
      <c r="M26" s="52">
        <f t="shared" ref="M26:M43" si="6">SUM(K26:L26)</f>
        <v>98582</v>
      </c>
    </row>
    <row r="27" spans="1:13">
      <c r="A27" s="56" t="s">
        <v>24</v>
      </c>
      <c r="B27" s="51">
        <f>ROUND('[1]Pop tot et prov'!$I$9*([1]KARUZI!B6/[1]KARUZI!$D$22),0)</f>
        <v>36057</v>
      </c>
      <c r="C27" s="51">
        <f>ROUND('[1]Pop tot et prov'!$I$9*([1]KARUZI!C6/[1]KARUZI!$D$22),0)</f>
        <v>37341</v>
      </c>
      <c r="D27" s="52">
        <f t="shared" si="3"/>
        <v>73398</v>
      </c>
      <c r="E27" s="51">
        <f>ROUND('[1]Pop tot et prov'!$I$10*([1]KARUZI!B6/[1]KARUZI!$D$22),0)</f>
        <v>37133</v>
      </c>
      <c r="F27" s="51">
        <f>ROUND('[1]Pop tot et prov'!$I$10*([1]KARUZI!C6/[1]KARUZI!$D$22),0)</f>
        <v>38456</v>
      </c>
      <c r="G27" s="52">
        <f t="shared" si="4"/>
        <v>75589</v>
      </c>
      <c r="H27" s="51">
        <f>ROUND('[1]Pop tot et prov'!$I$11*([1]KARUZI!B6/[1]KARUZI!$D$22),0)</f>
        <v>38261</v>
      </c>
      <c r="I27" s="51">
        <f>ROUND('[1]Pop tot et prov'!$I$11*([1]KARUZI!C6/[1]KARUZI!$D$22),0)</f>
        <v>39624</v>
      </c>
      <c r="J27" s="52">
        <f t="shared" si="5"/>
        <v>77885</v>
      </c>
      <c r="K27" s="51">
        <f>ROUND('[1]Pop tot et prov'!$I$12*([1]KARUZI!B6/[1]KARUZI!$D$22),0)</f>
        <v>39439</v>
      </c>
      <c r="L27" s="51">
        <f>ROUND('[1]Pop tot et prov'!$I$12*([1]KARUZI!C6/[1]KARUZI!$D$22),0)</f>
        <v>40844</v>
      </c>
      <c r="M27" s="52">
        <f t="shared" si="6"/>
        <v>80283</v>
      </c>
    </row>
    <row r="28" spans="1:13">
      <c r="A28" s="56" t="s">
        <v>25</v>
      </c>
      <c r="B28" s="51">
        <f>ROUND('[1]Pop tot et prov'!$I$9*([1]KARUZI!B7/[1]KARUZI!$D$22),0)</f>
        <v>30362</v>
      </c>
      <c r="C28" s="51">
        <f>ROUND('[1]Pop tot et prov'!$I$9*([1]KARUZI!C7/[1]KARUZI!$D$22),0)</f>
        <v>32942</v>
      </c>
      <c r="D28" s="52">
        <f t="shared" si="3"/>
        <v>63304</v>
      </c>
      <c r="E28" s="51">
        <f>ROUND('[1]Pop tot et prov'!$I$10*([1]KARUZI!B7/[1]KARUZI!$D$22),0)</f>
        <v>31268</v>
      </c>
      <c r="F28" s="51">
        <f>ROUND('[1]Pop tot et prov'!$I$10*([1]KARUZI!C7/[1]KARUZI!$D$22),0)</f>
        <v>33925</v>
      </c>
      <c r="G28" s="52">
        <f t="shared" si="4"/>
        <v>65193</v>
      </c>
      <c r="H28" s="51">
        <f>ROUND('[1]Pop tot et prov'!$I$11*([1]KARUZI!B7/[1]KARUZI!$D$22),0)</f>
        <v>32219</v>
      </c>
      <c r="I28" s="51">
        <f>ROUND('[1]Pop tot et prov'!$I$11*([1]KARUZI!C7/[1]KARUZI!$D$22),0)</f>
        <v>34956</v>
      </c>
      <c r="J28" s="52">
        <f t="shared" si="5"/>
        <v>67175</v>
      </c>
      <c r="K28" s="51">
        <f>ROUND('[1]Pop tot et prov'!$I$12*([1]KARUZI!B7/[1]KARUZI!$D$22),0)</f>
        <v>33211</v>
      </c>
      <c r="L28" s="51">
        <f>ROUND('[1]Pop tot et prov'!$I$12*([1]KARUZI!C7/[1]KARUZI!$D$22),0)</f>
        <v>36032</v>
      </c>
      <c r="M28" s="52">
        <f t="shared" si="6"/>
        <v>69243</v>
      </c>
    </row>
    <row r="29" spans="1:13">
      <c r="A29" s="56" t="s">
        <v>26</v>
      </c>
      <c r="B29" s="51">
        <f>ROUND('[1]Pop tot et prov'!$I$9*([1]KARUZI!B8/[1]KARUZI!$D$22),0)</f>
        <v>27985</v>
      </c>
      <c r="C29" s="51">
        <f>ROUND('[1]Pop tot et prov'!$I$9*([1]KARUZI!C8/[1]KARUZI!$D$22),0)</f>
        <v>32698</v>
      </c>
      <c r="D29" s="52">
        <f t="shared" si="3"/>
        <v>60683</v>
      </c>
      <c r="E29" s="51">
        <f>ROUND('[1]Pop tot et prov'!$I$10*([1]KARUZI!B8/[1]KARUZI!$D$22),0)</f>
        <v>28820</v>
      </c>
      <c r="F29" s="51">
        <f>ROUND('[1]Pop tot et prov'!$I$10*([1]KARUZI!C8/[1]KARUZI!$D$22),0)</f>
        <v>33673</v>
      </c>
      <c r="G29" s="52">
        <f t="shared" si="4"/>
        <v>62493</v>
      </c>
      <c r="H29" s="51">
        <f>ROUND('[1]Pop tot et prov'!$I$11*([1]KARUZI!B8/[1]KARUZI!$D$22),0)</f>
        <v>29696</v>
      </c>
      <c r="I29" s="51">
        <f>ROUND('[1]Pop tot et prov'!$I$11*([1]KARUZI!C8/[1]KARUZI!$D$22),0)</f>
        <v>34697</v>
      </c>
      <c r="J29" s="52">
        <f t="shared" si="5"/>
        <v>64393</v>
      </c>
      <c r="K29" s="51">
        <f>ROUND('[1]Pop tot et prov'!$I$12*([1]KARUZI!B8/[1]KARUZI!$D$22),0)</f>
        <v>30610</v>
      </c>
      <c r="L29" s="51">
        <f>ROUND('[1]Pop tot et prov'!$I$12*([1]KARUZI!C8/[1]KARUZI!$D$22),0)</f>
        <v>35765</v>
      </c>
      <c r="M29" s="52">
        <f t="shared" si="6"/>
        <v>66375</v>
      </c>
    </row>
    <row r="30" spans="1:13">
      <c r="A30" s="56" t="s">
        <v>27</v>
      </c>
      <c r="B30" s="51">
        <f>ROUND('[1]Pop tot et prov'!$I$9*([1]KARUZI!B9/[1]KARUZI!$D$22),0)</f>
        <v>21006</v>
      </c>
      <c r="C30" s="51">
        <f>ROUND('[1]Pop tot et prov'!$I$9*([1]KARUZI!C9/[1]KARUZI!$D$22),0)</f>
        <v>24703</v>
      </c>
      <c r="D30" s="52">
        <f t="shared" si="3"/>
        <v>45709</v>
      </c>
      <c r="E30" s="51">
        <f>ROUND('[1]Pop tot et prov'!$I$10*([1]KARUZI!B9/[1]KARUZI!$D$22),0)</f>
        <v>21633</v>
      </c>
      <c r="F30" s="51">
        <f>ROUND('[1]Pop tot et prov'!$I$10*([1]KARUZI!C9/[1]KARUZI!$D$22),0)</f>
        <v>25440</v>
      </c>
      <c r="G30" s="52">
        <f t="shared" si="4"/>
        <v>47073</v>
      </c>
      <c r="H30" s="51">
        <f>ROUND('[1]Pop tot et prov'!$I$11*([1]KARUZI!B9/[1]KARUZI!$D$22),0)</f>
        <v>22290</v>
      </c>
      <c r="I30" s="51">
        <f>ROUND('[1]Pop tot et prov'!$I$11*([1]KARUZI!C9/[1]KARUZI!$D$22),0)</f>
        <v>26213</v>
      </c>
      <c r="J30" s="52">
        <f t="shared" si="5"/>
        <v>48503</v>
      </c>
      <c r="K30" s="51">
        <f>ROUND('[1]Pop tot et prov'!$I$12*([1]KARUZI!B9/[1]KARUZI!$D$22),0)</f>
        <v>22976</v>
      </c>
      <c r="L30" s="51">
        <f>ROUND('[1]Pop tot et prov'!$I$12*([1]KARUZI!C9/[1]KARUZI!$D$22),0)</f>
        <v>27020</v>
      </c>
      <c r="M30" s="52">
        <f t="shared" si="6"/>
        <v>49996</v>
      </c>
    </row>
    <row r="31" spans="1:13">
      <c r="A31" s="56" t="s">
        <v>28</v>
      </c>
      <c r="B31" s="51">
        <f>ROUND('[1]Pop tot et prov'!$I$9*([1]KARUZI!B10/[1]KARUZI!$D$22),0)</f>
        <v>16682</v>
      </c>
      <c r="C31" s="51">
        <f>ROUND('[1]Pop tot et prov'!$I$9*([1]KARUZI!C10/[1]KARUZI!$D$22),0)</f>
        <v>17864</v>
      </c>
      <c r="D31" s="52">
        <f t="shared" si="3"/>
        <v>34546</v>
      </c>
      <c r="E31" s="51">
        <f>ROUND('[1]Pop tot et prov'!$I$10*([1]KARUZI!B10/[1]KARUZI!$D$22),0)</f>
        <v>17180</v>
      </c>
      <c r="F31" s="51">
        <f>ROUND('[1]Pop tot et prov'!$I$10*([1]KARUZI!C10/[1]KARUZI!$D$22),0)</f>
        <v>18397</v>
      </c>
      <c r="G31" s="52">
        <f t="shared" si="4"/>
        <v>35577</v>
      </c>
      <c r="H31" s="51">
        <f>ROUND('[1]Pop tot et prov'!$I$11*([1]KARUZI!B10/[1]KARUZI!$D$22),0)</f>
        <v>17702</v>
      </c>
      <c r="I31" s="51">
        <f>ROUND('[1]Pop tot et prov'!$I$11*([1]KARUZI!C10/[1]KARUZI!$D$22),0)</f>
        <v>18957</v>
      </c>
      <c r="J31" s="52">
        <f t="shared" si="5"/>
        <v>36659</v>
      </c>
      <c r="K31" s="51">
        <f>ROUND('[1]Pop tot et prov'!$I$12*([1]KARUZI!B10/[1]KARUZI!$D$22),0)</f>
        <v>18247</v>
      </c>
      <c r="L31" s="51">
        <f>ROUND('[1]Pop tot et prov'!$I$12*([1]KARUZI!C10/[1]KARUZI!$D$22),0)</f>
        <v>19540</v>
      </c>
      <c r="M31" s="52">
        <f t="shared" si="6"/>
        <v>37787</v>
      </c>
    </row>
    <row r="32" spans="1:13">
      <c r="A32" s="56" t="s">
        <v>29</v>
      </c>
      <c r="B32" s="51">
        <f>ROUND('[1]Pop tot et prov'!$I$9*([1]KARUZI!B11/[1]KARUZI!$D$22),0)</f>
        <v>10739</v>
      </c>
      <c r="C32" s="51">
        <f>ROUND('[1]Pop tot et prov'!$I$9*([1]KARUZI!C11/[1]KARUZI!$D$22),0)</f>
        <v>11604</v>
      </c>
      <c r="D32" s="52">
        <f t="shared" si="3"/>
        <v>22343</v>
      </c>
      <c r="E32" s="51">
        <f>ROUND('[1]Pop tot et prov'!$I$10*([1]KARUZI!B11/[1]KARUZI!$D$22),0)</f>
        <v>11060</v>
      </c>
      <c r="F32" s="51">
        <f>ROUND('[1]Pop tot et prov'!$I$10*([1]KARUZI!C11/[1]KARUZI!$D$22),0)</f>
        <v>11950</v>
      </c>
      <c r="G32" s="52">
        <f t="shared" si="4"/>
        <v>23010</v>
      </c>
      <c r="H32" s="51">
        <f>ROUND('[1]Pop tot et prov'!$I$11*([1]KARUZI!B11/[1]KARUZI!$D$22),0)</f>
        <v>11396</v>
      </c>
      <c r="I32" s="51">
        <f>ROUND('[1]Pop tot et prov'!$I$11*([1]KARUZI!C11/[1]KARUZI!$D$22),0)</f>
        <v>12313</v>
      </c>
      <c r="J32" s="52">
        <f t="shared" si="5"/>
        <v>23709</v>
      </c>
      <c r="K32" s="51">
        <f>ROUND('[1]Pop tot et prov'!$I$12*([1]KARUZI!B11/[1]KARUZI!$D$22),0)</f>
        <v>11747</v>
      </c>
      <c r="L32" s="51">
        <f>ROUND('[1]Pop tot et prov'!$I$12*([1]KARUZI!C11/[1]KARUZI!$D$22),0)</f>
        <v>12692</v>
      </c>
      <c r="M32" s="52">
        <f t="shared" si="6"/>
        <v>24439</v>
      </c>
    </row>
    <row r="33" spans="1:13">
      <c r="A33" s="56" t="s">
        <v>30</v>
      </c>
      <c r="B33" s="51">
        <f>ROUND('[1]Pop tot et prov'!$I$9*([1]KARUZI!B12/[1]KARUZI!$D$22),0)</f>
        <v>9830</v>
      </c>
      <c r="C33" s="51">
        <f>ROUND('[1]Pop tot et prov'!$I$9*([1]KARUZI!C12/[1]KARUZI!$D$22),0)</f>
        <v>11062</v>
      </c>
      <c r="D33" s="52">
        <f t="shared" si="3"/>
        <v>20892</v>
      </c>
      <c r="E33" s="51">
        <f>ROUND('[1]Pop tot et prov'!$I$10*([1]KARUZI!B12/[1]KARUZI!$D$22),0)</f>
        <v>10124</v>
      </c>
      <c r="F33" s="51">
        <f>ROUND('[1]Pop tot et prov'!$I$10*([1]KARUZI!C12/[1]KARUZI!$D$22),0)</f>
        <v>11392</v>
      </c>
      <c r="G33" s="52">
        <f t="shared" si="4"/>
        <v>21516</v>
      </c>
      <c r="H33" s="51">
        <f>ROUND('[1]Pop tot et prov'!$I$11*([1]KARUZI!B12/[1]KARUZI!$D$22),0)</f>
        <v>10432</v>
      </c>
      <c r="I33" s="51">
        <f>ROUND('[1]Pop tot et prov'!$I$11*([1]KARUZI!C12/[1]KARUZI!$D$22),0)</f>
        <v>11738</v>
      </c>
      <c r="J33" s="52">
        <f t="shared" si="5"/>
        <v>22170</v>
      </c>
      <c r="K33" s="51">
        <f>ROUND('[1]Pop tot et prov'!$I$12*([1]KARUZI!B12/[1]KARUZI!$D$22),0)</f>
        <v>10753</v>
      </c>
      <c r="L33" s="51">
        <f>ROUND('[1]Pop tot et prov'!$I$12*([1]KARUZI!C12/[1]KARUZI!$D$22),0)</f>
        <v>12099</v>
      </c>
      <c r="M33" s="52">
        <f t="shared" si="6"/>
        <v>22852</v>
      </c>
    </row>
    <row r="34" spans="1:13">
      <c r="A34" s="56" t="s">
        <v>31</v>
      </c>
      <c r="B34" s="51">
        <f>ROUND('[1]Pop tot et prov'!$I$9*([1]KARUZI!B13/[1]KARUZI!$D$22),0)</f>
        <v>8099</v>
      </c>
      <c r="C34" s="51">
        <f>ROUND('[1]Pop tot et prov'!$I$9*([1]KARUZI!C13/[1]KARUZI!$D$22),0)</f>
        <v>8702</v>
      </c>
      <c r="D34" s="52">
        <f t="shared" si="3"/>
        <v>16801</v>
      </c>
      <c r="E34" s="51">
        <f>ROUND('[1]Pop tot et prov'!$I$10*([1]KARUZI!B13/[1]KARUZI!$D$22),0)</f>
        <v>8340</v>
      </c>
      <c r="F34" s="51">
        <f>ROUND('[1]Pop tot et prov'!$I$10*([1]KARUZI!C13/[1]KARUZI!$D$22),0)</f>
        <v>8962</v>
      </c>
      <c r="G34" s="52">
        <f t="shared" si="4"/>
        <v>17302</v>
      </c>
      <c r="H34" s="51">
        <f>ROUND('[1]Pop tot et prov'!$I$11*([1]KARUZI!B13/[1]KARUZI!$D$22),0)</f>
        <v>8594</v>
      </c>
      <c r="I34" s="51">
        <f>ROUND('[1]Pop tot et prov'!$I$11*([1]KARUZI!C13/[1]KARUZI!$D$22),0)</f>
        <v>9234</v>
      </c>
      <c r="J34" s="52">
        <f t="shared" si="5"/>
        <v>17828</v>
      </c>
      <c r="K34" s="51">
        <f>ROUND('[1]Pop tot et prov'!$I$12*([1]KARUZI!B13/[1]KARUZI!$D$22),0)</f>
        <v>8858</v>
      </c>
      <c r="L34" s="51">
        <f>ROUND('[1]Pop tot et prov'!$I$12*([1]KARUZI!C13/[1]KARUZI!$D$22),0)</f>
        <v>9518</v>
      </c>
      <c r="M34" s="52">
        <f t="shared" si="6"/>
        <v>18376</v>
      </c>
    </row>
    <row r="35" spans="1:13">
      <c r="A35" s="56" t="s">
        <v>32</v>
      </c>
      <c r="B35" s="51">
        <f>ROUND('[1]Pop tot et prov'!$I$9*([1]KARUZI!B14/[1]KARUZI!$D$22),0)</f>
        <v>8048</v>
      </c>
      <c r="C35" s="51">
        <f>ROUND('[1]Pop tot et prov'!$I$9*([1]KARUZI!C14/[1]KARUZI!$D$22),0)</f>
        <v>8171</v>
      </c>
      <c r="D35" s="52">
        <f t="shared" si="3"/>
        <v>16219</v>
      </c>
      <c r="E35" s="51">
        <f>ROUND('[1]Pop tot et prov'!$I$10*([1]KARUZI!B14/[1]KARUZI!$D$22),0)</f>
        <v>8289</v>
      </c>
      <c r="F35" s="51">
        <f>ROUND('[1]Pop tot et prov'!$I$10*([1]KARUZI!C14/[1]KARUZI!$D$22),0)</f>
        <v>8415</v>
      </c>
      <c r="G35" s="52">
        <f t="shared" si="4"/>
        <v>16704</v>
      </c>
      <c r="H35" s="51">
        <f>ROUND('[1]Pop tot et prov'!$I$11*([1]KARUZI!B14/[1]KARUZI!$D$22),0)</f>
        <v>8540</v>
      </c>
      <c r="I35" s="51">
        <f>ROUND('[1]Pop tot et prov'!$I$11*([1]KARUZI!C14/[1]KARUZI!$D$22),0)</f>
        <v>8671</v>
      </c>
      <c r="J35" s="52">
        <f t="shared" si="5"/>
        <v>17211</v>
      </c>
      <c r="K35" s="51">
        <f>ROUND('[1]Pop tot et prov'!$I$12*([1]KARUZI!B14/[1]KARUZI!$D$22),0)</f>
        <v>8803</v>
      </c>
      <c r="L35" s="51">
        <f>ROUND('[1]Pop tot et prov'!$I$12*([1]KARUZI!C14/[1]KARUZI!$D$22),0)</f>
        <v>8938</v>
      </c>
      <c r="M35" s="52">
        <f t="shared" si="6"/>
        <v>17741</v>
      </c>
    </row>
    <row r="36" spans="1:13">
      <c r="A36" s="56" t="s">
        <v>33</v>
      </c>
      <c r="B36" s="51">
        <f>ROUND('[1]Pop tot et prov'!$I$9*([1]KARUZI!B15/[1]KARUZI!$D$22),0)</f>
        <v>6951</v>
      </c>
      <c r="C36" s="51">
        <f>ROUND('[1]Pop tot et prov'!$I$9*([1]KARUZI!C15/[1]KARUZI!$D$22),0)</f>
        <v>7140</v>
      </c>
      <c r="D36" s="52">
        <f t="shared" si="3"/>
        <v>14091</v>
      </c>
      <c r="E36" s="51">
        <f>ROUND('[1]Pop tot et prov'!$I$10*([1]KARUZI!B15/[1]KARUZI!$D$22),0)</f>
        <v>7158</v>
      </c>
      <c r="F36" s="51">
        <f>ROUND('[1]Pop tot et prov'!$I$10*([1]KARUZI!C15/[1]KARUZI!$D$22),0)</f>
        <v>7353</v>
      </c>
      <c r="G36" s="52">
        <f t="shared" si="4"/>
        <v>14511</v>
      </c>
      <c r="H36" s="51">
        <f>ROUND('[1]Pop tot et prov'!$I$11*([1]KARUZI!B15/[1]KARUZI!$D$22),0)</f>
        <v>7376</v>
      </c>
      <c r="I36" s="51">
        <f>ROUND('[1]Pop tot et prov'!$I$11*([1]KARUZI!C15/[1]KARUZI!$D$22),0)</f>
        <v>7576</v>
      </c>
      <c r="J36" s="52">
        <f t="shared" si="5"/>
        <v>14952</v>
      </c>
      <c r="K36" s="51">
        <f>ROUND('[1]Pop tot et prov'!$I$12*([1]KARUZI!B15/[1]KARUZI!$D$22),0)</f>
        <v>7603</v>
      </c>
      <c r="L36" s="51">
        <f>ROUND('[1]Pop tot et prov'!$I$12*([1]KARUZI!C15/[1]KARUZI!$D$22),0)</f>
        <v>7809</v>
      </c>
      <c r="M36" s="52">
        <f t="shared" si="6"/>
        <v>15412</v>
      </c>
    </row>
    <row r="37" spans="1:13">
      <c r="A37" s="56" t="s">
        <v>34</v>
      </c>
      <c r="B37" s="51">
        <f>ROUND('[1]Pop tot et prov'!$I$9*([1]KARUZI!B16/[1]KARUZI!$D$22),0)</f>
        <v>4676</v>
      </c>
      <c r="C37" s="51">
        <f>ROUND('[1]Pop tot et prov'!$I$9*([1]KARUZI!C16/[1]KARUZI!$D$22),0)</f>
        <v>3987</v>
      </c>
      <c r="D37" s="52">
        <f t="shared" si="3"/>
        <v>8663</v>
      </c>
      <c r="E37" s="51">
        <f>ROUND('[1]Pop tot et prov'!$I$10*([1]KARUZI!B16/[1]KARUZI!$D$22),0)</f>
        <v>4816</v>
      </c>
      <c r="F37" s="51">
        <f>ROUND('[1]Pop tot et prov'!$I$10*([1]KARUZI!C16/[1]KARUZI!$D$22),0)</f>
        <v>4106</v>
      </c>
      <c r="G37" s="52">
        <f t="shared" si="4"/>
        <v>8922</v>
      </c>
      <c r="H37" s="51">
        <f>ROUND('[1]Pop tot et prov'!$I$11*([1]KARUZI!B16/[1]KARUZI!$D$22),0)</f>
        <v>4962</v>
      </c>
      <c r="I37" s="51">
        <f>ROUND('[1]Pop tot et prov'!$I$11*([1]KARUZI!C16/[1]KARUZI!$D$22),0)</f>
        <v>4231</v>
      </c>
      <c r="J37" s="52">
        <f t="shared" si="5"/>
        <v>9193</v>
      </c>
      <c r="K37" s="51">
        <f>ROUND('[1]Pop tot et prov'!$I$12*([1]KARUZI!B16/[1]KARUZI!$D$22),0)</f>
        <v>5115</v>
      </c>
      <c r="L37" s="51">
        <f>ROUND('[1]Pop tot et prov'!$I$12*([1]KARUZI!C16/[1]KARUZI!$D$22),0)</f>
        <v>4361</v>
      </c>
      <c r="M37" s="52">
        <f t="shared" si="6"/>
        <v>9476</v>
      </c>
    </row>
    <row r="38" spans="1:13">
      <c r="A38" s="56" t="s">
        <v>35</v>
      </c>
      <c r="B38" s="51">
        <f>ROUND('[1]Pop tot et prov'!$I$9*([1]KARUZI!B17/[1]KARUZI!$D$22),0)</f>
        <v>3211</v>
      </c>
      <c r="C38" s="51">
        <f>ROUND('[1]Pop tot et prov'!$I$9*([1]KARUZI!C17/[1]KARUZI!$D$22),0)</f>
        <v>3543</v>
      </c>
      <c r="D38" s="52">
        <f t="shared" si="3"/>
        <v>6754</v>
      </c>
      <c r="E38" s="51">
        <f>ROUND('[1]Pop tot et prov'!$I$10*([1]KARUZI!B17/[1]KARUZI!$D$22),0)</f>
        <v>3306</v>
      </c>
      <c r="F38" s="51">
        <f>ROUND('[1]Pop tot et prov'!$I$10*([1]KARUZI!C17/[1]KARUZI!$D$22),0)</f>
        <v>3649</v>
      </c>
      <c r="G38" s="52">
        <f t="shared" si="4"/>
        <v>6955</v>
      </c>
      <c r="H38" s="51">
        <f>ROUND('[1]Pop tot et prov'!$I$11*([1]KARUZI!B17/[1]KARUZI!$D$22),0)</f>
        <v>3407</v>
      </c>
      <c r="I38" s="51">
        <f>ROUND('[1]Pop tot et prov'!$I$11*([1]KARUZI!C17/[1]KARUZI!$D$22),0)</f>
        <v>3760</v>
      </c>
      <c r="J38" s="52">
        <f t="shared" si="5"/>
        <v>7167</v>
      </c>
      <c r="K38" s="51">
        <f>ROUND('[1]Pop tot et prov'!$I$12*([1]KARUZI!B17/[1]KARUZI!$D$22),0)</f>
        <v>3512</v>
      </c>
      <c r="L38" s="51">
        <f>ROUND('[1]Pop tot et prov'!$I$12*([1]KARUZI!C17/[1]KARUZI!$D$22),0)</f>
        <v>3875</v>
      </c>
      <c r="M38" s="52">
        <f t="shared" si="6"/>
        <v>7387</v>
      </c>
    </row>
    <row r="39" spans="1:13">
      <c r="A39" s="56" t="s">
        <v>36</v>
      </c>
      <c r="B39" s="51">
        <f>ROUND('[1]Pop tot et prov'!$I$9*([1]KARUZI!B18/[1]KARUZI!$D$22),0)</f>
        <v>1887</v>
      </c>
      <c r="C39" s="51">
        <f>ROUND('[1]Pop tot et prov'!$I$9*([1]KARUZI!C18/[1]KARUZI!$D$22),0)</f>
        <v>1785</v>
      </c>
      <c r="D39" s="52">
        <f t="shared" si="3"/>
        <v>3672</v>
      </c>
      <c r="E39" s="51">
        <f>ROUND('[1]Pop tot et prov'!$I$10*([1]KARUZI!B18/[1]KARUZI!$D$22),0)</f>
        <v>1943</v>
      </c>
      <c r="F39" s="51">
        <f>ROUND('[1]Pop tot et prov'!$I$10*([1]KARUZI!C18/[1]KARUZI!$D$22),0)</f>
        <v>1839</v>
      </c>
      <c r="G39" s="52">
        <f t="shared" si="4"/>
        <v>3782</v>
      </c>
      <c r="H39" s="51">
        <f>ROUND('[1]Pop tot et prov'!$I$11*([1]KARUZI!B18/[1]KARUZI!$D$22),0)</f>
        <v>2002</v>
      </c>
      <c r="I39" s="51">
        <f>ROUND('[1]Pop tot et prov'!$I$11*([1]KARUZI!C18/[1]KARUZI!$D$22),0)</f>
        <v>1895</v>
      </c>
      <c r="J39" s="52">
        <f t="shared" si="5"/>
        <v>3897</v>
      </c>
      <c r="K39" s="51">
        <f>ROUND('[1]Pop tot et prov'!$I$12*([1]KARUZI!B18/[1]KARUZI!$D$22),0)</f>
        <v>2064</v>
      </c>
      <c r="L39" s="51">
        <f>ROUND('[1]Pop tot et prov'!$I$12*([1]KARUZI!C18/[1]KARUZI!$D$22),0)</f>
        <v>1953</v>
      </c>
      <c r="M39" s="52">
        <f t="shared" si="6"/>
        <v>4017</v>
      </c>
    </row>
    <row r="40" spans="1:13">
      <c r="A40" s="56" t="s">
        <v>37</v>
      </c>
      <c r="B40" s="51">
        <f>ROUND('[1]Pop tot et prov'!$I$9*([1]KARUZI!B19/[1]KARUZI!$D$22),0)</f>
        <v>1690</v>
      </c>
      <c r="C40" s="51">
        <f>ROUND('[1]Pop tot et prov'!$I$9*([1]KARUZI!C19/[1]KARUZI!$D$22),0)</f>
        <v>1971</v>
      </c>
      <c r="D40" s="52">
        <f t="shared" si="3"/>
        <v>3661</v>
      </c>
      <c r="E40" s="51">
        <f>ROUND('[1]Pop tot et prov'!$I$10*([1]KARUZI!B19/[1]KARUZI!$D$22),0)</f>
        <v>1740</v>
      </c>
      <c r="F40" s="51">
        <f>ROUND('[1]Pop tot et prov'!$I$10*([1]KARUZI!C19/[1]KARUZI!$D$22),0)</f>
        <v>2029</v>
      </c>
      <c r="G40" s="52">
        <f t="shared" si="4"/>
        <v>3769</v>
      </c>
      <c r="H40" s="51">
        <f>ROUND('[1]Pop tot et prov'!$I$11*([1]KARUZI!B19/[1]KARUZI!$D$22),0)</f>
        <v>1793</v>
      </c>
      <c r="I40" s="51">
        <f>ROUND('[1]Pop tot et prov'!$I$11*([1]KARUZI!C19/[1]KARUZI!$D$22),0)</f>
        <v>2091</v>
      </c>
      <c r="J40" s="52">
        <f t="shared" si="5"/>
        <v>3884</v>
      </c>
      <c r="K40" s="51">
        <f>ROUND('[1]Pop tot et prov'!$I$12*([1]KARUZI!B19/[1]KARUZI!$D$22),0)</f>
        <v>1848</v>
      </c>
      <c r="L40" s="51">
        <f>ROUND('[1]Pop tot et prov'!$I$12*([1]KARUZI!C19/[1]KARUZI!$D$22),0)</f>
        <v>2155</v>
      </c>
      <c r="M40" s="52">
        <f t="shared" si="6"/>
        <v>4003</v>
      </c>
    </row>
    <row r="41" spans="1:13">
      <c r="A41" s="56" t="s">
        <v>38</v>
      </c>
      <c r="B41" s="51">
        <f>ROUND('[1]Pop tot et prov'!$I$9*([1]KARUZI!B20/[1]KARUZI!$D$22),0)</f>
        <v>1071</v>
      </c>
      <c r="C41" s="51">
        <f>ROUND('[1]Pop tot et prov'!$I$9*([1]KARUZI!C20/[1]KARUZI!$D$22),0)</f>
        <v>965</v>
      </c>
      <c r="D41" s="52">
        <f t="shared" si="3"/>
        <v>2036</v>
      </c>
      <c r="E41" s="51">
        <f>ROUND('[1]Pop tot et prov'!$I$10*([1]KARUZI!B20/[1]KARUZI!$D$22),0)</f>
        <v>1103</v>
      </c>
      <c r="F41" s="51">
        <f>ROUND('[1]Pop tot et prov'!$I$10*([1]KARUZI!C20/[1]KARUZI!$D$22),0)</f>
        <v>993</v>
      </c>
      <c r="G41" s="52">
        <f t="shared" si="4"/>
        <v>2096</v>
      </c>
      <c r="H41" s="51">
        <f>ROUND('[1]Pop tot et prov'!$I$11*([1]KARUZI!B20/[1]KARUZI!$D$22),0)</f>
        <v>1136</v>
      </c>
      <c r="I41" s="51">
        <f>ROUND('[1]Pop tot et prov'!$I$11*([1]KARUZI!C20/[1]KARUZI!$D$22),0)</f>
        <v>1024</v>
      </c>
      <c r="J41" s="52">
        <f t="shared" si="5"/>
        <v>2160</v>
      </c>
      <c r="K41" s="51">
        <f>ROUND('[1]Pop tot et prov'!$I$12*([1]KARUZI!B20/[1]KARUZI!$D$22),0)</f>
        <v>1171</v>
      </c>
      <c r="L41" s="51">
        <f>ROUND('[1]Pop tot et prov'!$I$12*([1]KARUZI!C20/[1]KARUZI!$D$22),0)</f>
        <v>1055</v>
      </c>
      <c r="M41" s="52">
        <f t="shared" si="6"/>
        <v>2226</v>
      </c>
    </row>
    <row r="42" spans="1:13">
      <c r="A42" s="56" t="s">
        <v>39</v>
      </c>
      <c r="B42" s="51">
        <f>ROUND('[1]Pop tot et prov'!$I$9*([1]KARUZI!B21/[1]KARUZI!$D$22),0)</f>
        <v>1878</v>
      </c>
      <c r="C42" s="51">
        <f>ROUND('[1]Pop tot et prov'!$I$9*([1]KARUZI!C21/[1]KARUZI!$D$22),0)</f>
        <v>1947</v>
      </c>
      <c r="D42" s="52">
        <f t="shared" si="3"/>
        <v>3825</v>
      </c>
      <c r="E42" s="51">
        <f>ROUND('[1]Pop tot et prov'!$I$10*([1]KARUZI!B21/[1]KARUZI!$D$22),0)</f>
        <v>1934</v>
      </c>
      <c r="F42" s="51">
        <f>ROUND('[1]Pop tot et prov'!$I$10*([1]KARUZI!C21/[1]KARUZI!$D$22),0)</f>
        <v>2005</v>
      </c>
      <c r="G42" s="52">
        <f t="shared" si="4"/>
        <v>3939</v>
      </c>
      <c r="H42" s="51">
        <f>ROUND('[1]Pop tot et prov'!$I$11*([1]KARUZI!B21/[1]KARUZI!$D$22),0)</f>
        <v>1993</v>
      </c>
      <c r="I42" s="51">
        <f>ROUND('[1]Pop tot et prov'!$I$11*([1]KARUZI!C21/[1]KARUZI!$D$22),0)</f>
        <v>2066</v>
      </c>
      <c r="J42" s="52">
        <f t="shared" si="5"/>
        <v>4059</v>
      </c>
      <c r="K42" s="51">
        <f>ROUND('[1]Pop tot et prov'!$I$12*([1]KARUZI!B21/[1]KARUZI!$D$22),0)</f>
        <v>2054</v>
      </c>
      <c r="L42" s="51">
        <f>ROUND('[1]Pop tot et prov'!$I$12*([1]KARUZI!C21/[1]KARUZI!$D$22),0)</f>
        <v>2130</v>
      </c>
      <c r="M42" s="52">
        <f t="shared" si="6"/>
        <v>4184</v>
      </c>
    </row>
    <row r="43" spans="1:13">
      <c r="A43" s="49" t="s">
        <v>20</v>
      </c>
      <c r="B43" s="51">
        <f>SUM(B26:B42)</f>
        <v>234442</v>
      </c>
      <c r="C43" s="55">
        <f>SUM(C26:C42)</f>
        <v>252282</v>
      </c>
      <c r="D43" s="52">
        <f t="shared" si="3"/>
        <v>486724</v>
      </c>
      <c r="E43" s="51">
        <f>SUM(E26:E42)</f>
        <v>241438</v>
      </c>
      <c r="F43" s="55">
        <f>SUM(F26:F42)</f>
        <v>259809</v>
      </c>
      <c r="G43" s="52">
        <f t="shared" si="4"/>
        <v>501247</v>
      </c>
      <c r="H43" s="51">
        <f>SUM(H26:H42)</f>
        <v>248776</v>
      </c>
      <c r="I43" s="55">
        <f>SUM(I26:I42)</f>
        <v>267707</v>
      </c>
      <c r="J43" s="52">
        <f t="shared" si="5"/>
        <v>516483</v>
      </c>
      <c r="K43" s="51">
        <f>SUM(K26:K42)</f>
        <v>256434</v>
      </c>
      <c r="L43" s="55">
        <f>SUM(L26:L42)</f>
        <v>275945</v>
      </c>
      <c r="M43" s="52">
        <f t="shared" si="6"/>
        <v>532379</v>
      </c>
    </row>
    <row r="44" spans="1:13">
      <c r="A44" s="24"/>
      <c r="B44" s="8"/>
      <c r="C44" s="8"/>
      <c r="D44" s="8"/>
      <c r="E44" s="8"/>
      <c r="F44" s="8"/>
      <c r="G44" s="8"/>
      <c r="H44" s="8"/>
      <c r="I44" s="8"/>
      <c r="J44" s="8"/>
    </row>
    <row r="45" spans="1:13">
      <c r="A45" s="24"/>
      <c r="B45" s="8"/>
      <c r="C45" s="8"/>
      <c r="D45" s="8"/>
      <c r="E45" s="8"/>
      <c r="F45" s="8"/>
      <c r="G45" s="8"/>
      <c r="H45" s="8"/>
      <c r="I45" s="8"/>
      <c r="J45" s="8"/>
    </row>
    <row r="46" spans="1:13">
      <c r="A46" s="24"/>
      <c r="B46" s="8"/>
      <c r="C46" s="8"/>
      <c r="D46" s="8"/>
      <c r="E46" s="8"/>
      <c r="F46" s="8"/>
      <c r="G46" s="8"/>
      <c r="H46" s="8"/>
      <c r="I46" s="8"/>
      <c r="J46" s="8"/>
    </row>
    <row r="47" spans="1:13">
      <c r="A47" s="24"/>
      <c r="B47" s="8"/>
      <c r="C47" s="8"/>
      <c r="D47" s="8"/>
      <c r="E47" s="8"/>
      <c r="F47" s="8"/>
      <c r="G47" s="8"/>
      <c r="H47" s="8"/>
      <c r="I47" s="8"/>
      <c r="J47" s="8"/>
    </row>
    <row r="48" spans="1:13">
      <c r="A48" s="24"/>
      <c r="B48" s="8"/>
      <c r="C48" s="8"/>
      <c r="D48" s="8"/>
      <c r="E48" s="8"/>
      <c r="F48" s="8"/>
      <c r="G48" s="8"/>
      <c r="H48" s="8"/>
      <c r="I48" s="8"/>
      <c r="J48" s="8"/>
    </row>
    <row r="49" spans="1:13">
      <c r="A49" s="24"/>
      <c r="B49" s="8"/>
      <c r="C49" s="8"/>
      <c r="D49" s="8"/>
      <c r="E49" s="8"/>
      <c r="F49" s="8"/>
      <c r="G49" s="8"/>
      <c r="H49" s="8"/>
      <c r="I49" s="8"/>
      <c r="J49" s="8"/>
    </row>
    <row r="50" spans="1:13">
      <c r="A50" s="24"/>
      <c r="B50" s="8"/>
      <c r="C50" s="8"/>
      <c r="D50" s="8"/>
      <c r="E50" s="8"/>
      <c r="F50" s="8"/>
      <c r="G50" s="8"/>
      <c r="H50" s="8"/>
      <c r="I50" s="8"/>
      <c r="J50" s="8"/>
    </row>
    <row r="51" spans="1:13">
      <c r="A51" s="7" t="s">
        <v>81</v>
      </c>
      <c r="B51" s="44"/>
      <c r="C51" s="7"/>
      <c r="D51" s="7"/>
      <c r="E51" s="7"/>
      <c r="F51" s="7"/>
      <c r="G51" s="7"/>
      <c r="H51" s="7"/>
      <c r="I51" s="7"/>
      <c r="J51" s="7"/>
    </row>
    <row r="52" spans="1:13">
      <c r="A52" s="24"/>
      <c r="B52" s="8"/>
      <c r="C52" s="8"/>
      <c r="D52" s="8"/>
      <c r="E52" s="8"/>
      <c r="F52" s="8"/>
      <c r="G52" s="8"/>
      <c r="H52" s="8"/>
      <c r="I52" s="8"/>
      <c r="J52" s="8"/>
    </row>
    <row r="53" spans="1:13">
      <c r="A53" s="118" t="s">
        <v>21</v>
      </c>
      <c r="B53" s="108">
        <v>2016</v>
      </c>
      <c r="C53" s="108"/>
      <c r="D53" s="108"/>
      <c r="E53" s="108">
        <v>2017</v>
      </c>
      <c r="F53" s="108"/>
      <c r="G53" s="108"/>
      <c r="H53" s="108">
        <v>2018</v>
      </c>
      <c r="I53" s="108"/>
      <c r="J53" s="108"/>
      <c r="K53" s="108">
        <v>2019</v>
      </c>
      <c r="L53" s="108"/>
      <c r="M53" s="108"/>
    </row>
    <row r="54" spans="1:13">
      <c r="A54" s="118"/>
      <c r="B54" s="49" t="s">
        <v>22</v>
      </c>
      <c r="C54" s="49" t="s">
        <v>19</v>
      </c>
      <c r="D54" s="49" t="s">
        <v>20</v>
      </c>
      <c r="E54" s="49" t="s">
        <v>22</v>
      </c>
      <c r="F54" s="49" t="s">
        <v>19</v>
      </c>
      <c r="G54" s="49" t="s">
        <v>20</v>
      </c>
      <c r="H54" s="49" t="s">
        <v>22</v>
      </c>
      <c r="I54" s="49" t="s">
        <v>19</v>
      </c>
      <c r="J54" s="49" t="s">
        <v>20</v>
      </c>
      <c r="K54" s="49" t="s">
        <v>22</v>
      </c>
      <c r="L54" s="49" t="s">
        <v>19</v>
      </c>
      <c r="M54" s="49" t="s">
        <v>20</v>
      </c>
    </row>
    <row r="55" spans="1:13">
      <c r="A55" s="56" t="s">
        <v>23</v>
      </c>
      <c r="B55" s="51">
        <f>ROUND('[1]Pop tot et prov'!$I$13*([1]KARUZI!B5/[1]KARUZI!$D$22),0)</f>
        <v>49856</v>
      </c>
      <c r="C55" s="51">
        <f>ROUND('[1]Pop tot et prov'!$I$13*([1]KARUZI!C5/[1]KARUZI!$D$22),0)</f>
        <v>51643</v>
      </c>
      <c r="D55" s="52">
        <f t="shared" ref="D55:D72" si="7">SUM(B55:C55)</f>
        <v>101499</v>
      </c>
      <c r="E55" s="51">
        <f>ROUND('[1]Pop tot et prov'!$I$14*([1]KARUZI!B5/[1]KARUZI!$D$22),0)</f>
        <v>51268</v>
      </c>
      <c r="F55" s="51">
        <f>ROUND('[1]Pop tot et prov'!$I$14*([1]KARUZI!C5/[1]KARUZI!$D$22),0)</f>
        <v>53105</v>
      </c>
      <c r="G55" s="52">
        <f t="shared" ref="G55:G72" si="8">SUM(E55:F55)</f>
        <v>104373</v>
      </c>
      <c r="H55" s="51">
        <f>ROUND('[1]Pop tot et prov'!$I$15*([1]KARUZI!B5/[1]KARUZI!$D$22),0)</f>
        <v>52649</v>
      </c>
      <c r="I55" s="51">
        <f>ROUND('[1]Pop tot et prov'!$I$15*([1]KARUZI!C5/[1]KARUZI!$D$22),0)</f>
        <v>54536</v>
      </c>
      <c r="J55" s="52">
        <f t="shared" ref="J55:J72" si="9">SUM(H55:I55)</f>
        <v>107185</v>
      </c>
      <c r="K55" s="51">
        <f>ROUND('[1]Pop tot et prov'!$I$16*([1]KARUZI!B5/[1]KARUZI!$D$22),0)</f>
        <v>53990</v>
      </c>
      <c r="L55" s="51">
        <f>ROUND('[1]Pop tot et prov'!$I$16*([1]KARUZI!C5/[1]KARUZI!$D$22),0)</f>
        <v>55926</v>
      </c>
      <c r="M55" s="52">
        <f t="shared" ref="M55:M72" si="10">SUM(K55:L55)</f>
        <v>109916</v>
      </c>
    </row>
    <row r="56" spans="1:13">
      <c r="A56" s="56" t="s">
        <v>24</v>
      </c>
      <c r="B56" s="51">
        <f>ROUND('[1]Pop tot et prov'!$I$13*([1]KARUZI!B6/[1]KARUZI!$D$22),0)</f>
        <v>40606</v>
      </c>
      <c r="C56" s="51">
        <f>ROUND('[1]Pop tot et prov'!$I$13*([1]KARUZI!C6/[1]KARUZI!$D$22),0)</f>
        <v>42053</v>
      </c>
      <c r="D56" s="52">
        <f t="shared" si="7"/>
        <v>82659</v>
      </c>
      <c r="E56" s="51">
        <f>ROUND('[1]Pop tot et prov'!$I$14*([1]KARUZI!B6/[1]KARUZI!$D$22),0)</f>
        <v>41756</v>
      </c>
      <c r="F56" s="51">
        <f>ROUND('[1]Pop tot et prov'!$I$14*([1]KARUZI!C6/[1]KARUZI!$D$22),0)</f>
        <v>43244</v>
      </c>
      <c r="G56" s="52">
        <f t="shared" si="8"/>
        <v>85000</v>
      </c>
      <c r="H56" s="51">
        <f>ROUND('[1]Pop tot et prov'!$I$15*([1]KARUZI!B6/[1]KARUZI!$D$22),0)</f>
        <v>42881</v>
      </c>
      <c r="I56" s="51">
        <f>ROUND('[1]Pop tot et prov'!$I$15*([1]KARUZI!C6/[1]KARUZI!$D$22),0)</f>
        <v>44409</v>
      </c>
      <c r="J56" s="52">
        <f t="shared" si="9"/>
        <v>87290</v>
      </c>
      <c r="K56" s="51">
        <f>ROUND('[1]Pop tot et prov'!$I$16*([1]KARUZI!B6/[1]KARUZI!$D$22),0)</f>
        <v>43973</v>
      </c>
      <c r="L56" s="51">
        <f>ROUND('[1]Pop tot et prov'!$I$16*([1]KARUZI!C6/[1]KARUZI!$D$22),0)</f>
        <v>45540</v>
      </c>
      <c r="M56" s="52">
        <f t="shared" si="10"/>
        <v>89513</v>
      </c>
    </row>
    <row r="57" spans="1:13">
      <c r="A57" s="56" t="s">
        <v>25</v>
      </c>
      <c r="B57" s="51">
        <f>ROUND('[1]Pop tot et prov'!$I$13*([1]KARUZI!B7/[1]KARUZI!$D$22),0)</f>
        <v>34193</v>
      </c>
      <c r="C57" s="51">
        <f>ROUND('[1]Pop tot et prov'!$I$13*([1]KARUZI!C7/[1]KARUZI!$D$22),0)</f>
        <v>37098</v>
      </c>
      <c r="D57" s="52">
        <f t="shared" si="7"/>
        <v>71291</v>
      </c>
      <c r="E57" s="51">
        <f>ROUND('[1]Pop tot et prov'!$I$14*([1]KARUZI!B7/[1]KARUZI!$D$22),0)</f>
        <v>35162</v>
      </c>
      <c r="F57" s="51">
        <f>ROUND('[1]Pop tot et prov'!$I$14*([1]KARUZI!C7/[1]KARUZI!$D$22),0)</f>
        <v>38149</v>
      </c>
      <c r="G57" s="52">
        <f t="shared" si="8"/>
        <v>73311</v>
      </c>
      <c r="H57" s="51">
        <f>ROUND('[1]Pop tot et prov'!$I$15*([1]KARUZI!B7/[1]KARUZI!$D$22),0)</f>
        <v>36109</v>
      </c>
      <c r="I57" s="51">
        <f>ROUND('[1]Pop tot et prov'!$I$15*([1]KARUZI!C7/[1]KARUZI!$D$22),0)</f>
        <v>39177</v>
      </c>
      <c r="J57" s="52">
        <f t="shared" si="9"/>
        <v>75286</v>
      </c>
      <c r="K57" s="51">
        <f>ROUND('[1]Pop tot et prov'!$I$16*([1]KARUZI!B7/[1]KARUZI!$D$22),0)</f>
        <v>37029</v>
      </c>
      <c r="L57" s="51">
        <f>ROUND('[1]Pop tot et prov'!$I$16*([1]KARUZI!C7/[1]KARUZI!$D$22),0)</f>
        <v>40175</v>
      </c>
      <c r="M57" s="52">
        <f t="shared" si="10"/>
        <v>77204</v>
      </c>
    </row>
    <row r="58" spans="1:13">
      <c r="A58" s="56" t="s">
        <v>26</v>
      </c>
      <c r="B58" s="51">
        <f>ROUND('[1]Pop tot et prov'!$I$13*([1]KARUZI!B8/[1]KARUZI!$D$22),0)</f>
        <v>31516</v>
      </c>
      <c r="C58" s="51">
        <f>ROUND('[1]Pop tot et prov'!$I$13*([1]KARUZI!C8/[1]KARUZI!$D$22),0)</f>
        <v>36823</v>
      </c>
      <c r="D58" s="52">
        <f t="shared" si="7"/>
        <v>68339</v>
      </c>
      <c r="E58" s="51">
        <f>ROUND('[1]Pop tot et prov'!$I$14*([1]KARUZI!B8/[1]KARUZI!$D$22),0)</f>
        <v>32408</v>
      </c>
      <c r="F58" s="51">
        <f>ROUND('[1]Pop tot et prov'!$I$14*([1]KARUZI!C8/[1]KARUZI!$D$22),0)</f>
        <v>37866</v>
      </c>
      <c r="G58" s="52">
        <f t="shared" si="8"/>
        <v>70274</v>
      </c>
      <c r="H58" s="51">
        <f>ROUND('[1]Pop tot et prov'!$I$15*([1]KARUZI!B8/[1]KARUZI!$D$22),0)</f>
        <v>33281</v>
      </c>
      <c r="I58" s="51">
        <f>ROUND('[1]Pop tot et prov'!$I$15*([1]KARUZI!C8/[1]KARUZI!$D$22),0)</f>
        <v>38886</v>
      </c>
      <c r="J58" s="52">
        <f t="shared" si="9"/>
        <v>72167</v>
      </c>
      <c r="K58" s="51">
        <f>ROUND('[1]Pop tot et prov'!$I$16*([1]KARUZI!B8/[1]KARUZI!$D$22),0)</f>
        <v>34129</v>
      </c>
      <c r="L58" s="51">
        <f>ROUND('[1]Pop tot et prov'!$I$16*([1]KARUZI!C8/[1]KARUZI!$D$22),0)</f>
        <v>39877</v>
      </c>
      <c r="M58" s="52">
        <f t="shared" si="10"/>
        <v>74006</v>
      </c>
    </row>
    <row r="59" spans="1:13">
      <c r="A59" s="56" t="s">
        <v>27</v>
      </c>
      <c r="B59" s="51">
        <f>ROUND('[1]Pop tot et prov'!$I$13*([1]KARUZI!B9/[1]KARUZI!$D$22),0)</f>
        <v>23656</v>
      </c>
      <c r="C59" s="51">
        <f>ROUND('[1]Pop tot et prov'!$I$13*([1]KARUZI!C9/[1]KARUZI!$D$22),0)</f>
        <v>27820</v>
      </c>
      <c r="D59" s="52">
        <f t="shared" si="7"/>
        <v>51476</v>
      </c>
      <c r="E59" s="51">
        <f>ROUND('[1]Pop tot et prov'!$I$14*([1]KARUZI!B9/[1]KARUZI!$D$22),0)</f>
        <v>24326</v>
      </c>
      <c r="F59" s="51">
        <f>ROUND('[1]Pop tot et prov'!$I$14*([1]KARUZI!C9/[1]KARUZI!$D$22),0)</f>
        <v>28607</v>
      </c>
      <c r="G59" s="52">
        <f t="shared" si="8"/>
        <v>52933</v>
      </c>
      <c r="H59" s="51">
        <f>ROUND('[1]Pop tot et prov'!$I$15*([1]KARUZI!B9/[1]KARUZI!$D$22),0)</f>
        <v>24982</v>
      </c>
      <c r="I59" s="51">
        <f>ROUND('[1]Pop tot et prov'!$I$15*([1]KARUZI!C9/[1]KARUZI!$D$22),0)</f>
        <v>29378</v>
      </c>
      <c r="J59" s="52">
        <f t="shared" si="9"/>
        <v>54360</v>
      </c>
      <c r="K59" s="51">
        <f>ROUND('[1]Pop tot et prov'!$I$16*([1]KARUZI!B9/[1]KARUZI!$D$22),0)</f>
        <v>25618</v>
      </c>
      <c r="L59" s="51">
        <f>ROUND('[1]Pop tot et prov'!$I$16*([1]KARUZI!C9/[1]KARUZI!$D$22),0)</f>
        <v>30127</v>
      </c>
      <c r="M59" s="52">
        <f t="shared" si="10"/>
        <v>55745</v>
      </c>
    </row>
    <row r="60" spans="1:13">
      <c r="A60" s="56" t="s">
        <v>28</v>
      </c>
      <c r="B60" s="51">
        <f>ROUND('[1]Pop tot et prov'!$I$13*([1]KARUZI!B10/[1]KARUZI!$D$22),0)</f>
        <v>18787</v>
      </c>
      <c r="C60" s="51">
        <f>ROUND('[1]Pop tot et prov'!$I$13*([1]KARUZI!C10/[1]KARUZI!$D$22),0)</f>
        <v>20118</v>
      </c>
      <c r="D60" s="52">
        <f t="shared" si="7"/>
        <v>38905</v>
      </c>
      <c r="E60" s="51">
        <f>ROUND('[1]Pop tot et prov'!$I$14*([1]KARUZI!B10/[1]KARUZI!$D$22),0)</f>
        <v>19319</v>
      </c>
      <c r="F60" s="51">
        <f>ROUND('[1]Pop tot et prov'!$I$14*([1]KARUZI!C10/[1]KARUZI!$D$22),0)</f>
        <v>20688</v>
      </c>
      <c r="G60" s="52">
        <f t="shared" si="8"/>
        <v>40007</v>
      </c>
      <c r="H60" s="51">
        <f>ROUND('[1]Pop tot et prov'!$I$15*([1]KARUZI!B10/[1]KARUZI!$D$22),0)</f>
        <v>19840</v>
      </c>
      <c r="I60" s="51">
        <f>ROUND('[1]Pop tot et prov'!$I$15*([1]KARUZI!C10/[1]KARUZI!$D$22),0)</f>
        <v>21246</v>
      </c>
      <c r="J60" s="52">
        <f t="shared" si="9"/>
        <v>41086</v>
      </c>
      <c r="K60" s="51">
        <f>ROUND('[1]Pop tot et prov'!$I$16*([1]KARUZI!B10/[1]KARUZI!$D$22),0)</f>
        <v>20345</v>
      </c>
      <c r="L60" s="51">
        <f>ROUND('[1]Pop tot et prov'!$I$16*([1]KARUZI!C10/[1]KARUZI!$D$22),0)</f>
        <v>21787</v>
      </c>
      <c r="M60" s="52">
        <f t="shared" si="10"/>
        <v>42132</v>
      </c>
    </row>
    <row r="61" spans="1:13">
      <c r="A61" s="56" t="s">
        <v>29</v>
      </c>
      <c r="B61" s="51">
        <f>ROUND('[1]Pop tot et prov'!$I$13*([1]KARUZI!B11/[1]KARUZI!$D$22),0)</f>
        <v>12094</v>
      </c>
      <c r="C61" s="51">
        <f>ROUND('[1]Pop tot et prov'!$I$13*([1]KARUZI!C11/[1]KARUZI!$D$22),0)</f>
        <v>13068</v>
      </c>
      <c r="D61" s="52">
        <f t="shared" si="7"/>
        <v>25162</v>
      </c>
      <c r="E61" s="51">
        <f>ROUND('[1]Pop tot et prov'!$I$14*([1]KARUZI!B11/[1]KARUZI!$D$22),0)</f>
        <v>12437</v>
      </c>
      <c r="F61" s="51">
        <f>ROUND('[1]Pop tot et prov'!$I$14*([1]KARUZI!C11/[1]KARUZI!$D$22),0)</f>
        <v>13438</v>
      </c>
      <c r="G61" s="52">
        <f t="shared" si="8"/>
        <v>25875</v>
      </c>
      <c r="H61" s="51">
        <f>ROUND('[1]Pop tot et prov'!$I$15*([1]KARUZI!B11/[1]KARUZI!$D$22),0)</f>
        <v>12772</v>
      </c>
      <c r="I61" s="51">
        <f>ROUND('[1]Pop tot et prov'!$I$15*([1]KARUZI!C11/[1]KARUZI!$D$22),0)</f>
        <v>13800</v>
      </c>
      <c r="J61" s="52">
        <f t="shared" si="9"/>
        <v>26572</v>
      </c>
      <c r="K61" s="51">
        <f>ROUND('[1]Pop tot et prov'!$I$16*([1]KARUZI!B11/[1]KARUZI!$D$22),0)</f>
        <v>13097</v>
      </c>
      <c r="L61" s="51">
        <f>ROUND('[1]Pop tot et prov'!$I$16*([1]KARUZI!C11/[1]KARUZI!$D$22),0)</f>
        <v>14151</v>
      </c>
      <c r="M61" s="52">
        <f t="shared" si="10"/>
        <v>27248</v>
      </c>
    </row>
    <row r="62" spans="1:13">
      <c r="A62" s="56" t="s">
        <v>30</v>
      </c>
      <c r="B62" s="51">
        <f>ROUND('[1]Pop tot et prov'!$I$13*([1]KARUZI!B12/[1]KARUZI!$D$22),0)</f>
        <v>11071</v>
      </c>
      <c r="C62" s="51">
        <f>ROUND('[1]Pop tot et prov'!$I$13*([1]KARUZI!C12/[1]KARUZI!$D$22),0)</f>
        <v>12457</v>
      </c>
      <c r="D62" s="52">
        <f t="shared" si="7"/>
        <v>23528</v>
      </c>
      <c r="E62" s="51">
        <f>ROUND('[1]Pop tot et prov'!$I$14*([1]KARUZI!B12/[1]KARUZI!$D$22),0)</f>
        <v>11384</v>
      </c>
      <c r="F62" s="51">
        <f>ROUND('[1]Pop tot et prov'!$I$14*([1]KARUZI!C12/[1]KARUZI!$D$22),0)</f>
        <v>12810</v>
      </c>
      <c r="G62" s="52">
        <f t="shared" si="8"/>
        <v>24194</v>
      </c>
      <c r="H62" s="51">
        <f>ROUND('[1]Pop tot et prov'!$I$15*([1]KARUZI!B12/[1]KARUZI!$D$22),0)</f>
        <v>11691</v>
      </c>
      <c r="I62" s="51">
        <f>ROUND('[1]Pop tot et prov'!$I$15*([1]KARUZI!C12/[1]KARUZI!$D$22),0)</f>
        <v>13155</v>
      </c>
      <c r="J62" s="52">
        <f t="shared" si="9"/>
        <v>24846</v>
      </c>
      <c r="K62" s="51">
        <f>ROUND('[1]Pop tot et prov'!$I$16*([1]KARUZI!B12/[1]KARUZI!$D$22),0)</f>
        <v>11989</v>
      </c>
      <c r="L62" s="51">
        <f>ROUND('[1]Pop tot et prov'!$I$16*([1]KARUZI!C12/[1]KARUZI!$D$22),0)</f>
        <v>13490</v>
      </c>
      <c r="M62" s="52">
        <f t="shared" si="10"/>
        <v>25479</v>
      </c>
    </row>
    <row r="63" spans="1:13">
      <c r="A63" s="56" t="s">
        <v>31</v>
      </c>
      <c r="B63" s="51">
        <f>ROUND('[1]Pop tot et prov'!$I$13*([1]KARUZI!B13/[1]KARUZI!$D$22),0)</f>
        <v>9120</v>
      </c>
      <c r="C63" s="51">
        <f>ROUND('[1]Pop tot et prov'!$I$13*([1]KARUZI!C13/[1]KARUZI!$D$22),0)</f>
        <v>9800</v>
      </c>
      <c r="D63" s="52">
        <f t="shared" si="7"/>
        <v>18920</v>
      </c>
      <c r="E63" s="51">
        <f>ROUND('[1]Pop tot et prov'!$I$14*([1]KARUZI!B13/[1]KARUZI!$D$22),0)</f>
        <v>9379</v>
      </c>
      <c r="F63" s="51">
        <f>ROUND('[1]Pop tot et prov'!$I$14*([1]KARUZI!C13/[1]KARUZI!$D$22),0)</f>
        <v>10077</v>
      </c>
      <c r="G63" s="52">
        <f t="shared" si="8"/>
        <v>19456</v>
      </c>
      <c r="H63" s="51">
        <f>ROUND('[1]Pop tot et prov'!$I$15*([1]KARUZI!B13/[1]KARUZI!$D$22),0)</f>
        <v>9631</v>
      </c>
      <c r="I63" s="51">
        <f>ROUND('[1]Pop tot et prov'!$I$15*([1]KARUZI!C13/[1]KARUZI!$D$22),0)</f>
        <v>10349</v>
      </c>
      <c r="J63" s="52">
        <f t="shared" si="9"/>
        <v>19980</v>
      </c>
      <c r="K63" s="51">
        <f>ROUND('[1]Pop tot et prov'!$I$16*([1]KARUZI!B13/[1]KARUZI!$D$22),0)</f>
        <v>9877</v>
      </c>
      <c r="L63" s="51">
        <f>ROUND('[1]Pop tot et prov'!$I$16*([1]KARUZI!C13/[1]KARUZI!$D$22),0)</f>
        <v>10613</v>
      </c>
      <c r="M63" s="52">
        <f t="shared" si="10"/>
        <v>20490</v>
      </c>
    </row>
    <row r="64" spans="1:13">
      <c r="A64" s="56" t="s">
        <v>32</v>
      </c>
      <c r="B64" s="51">
        <f>ROUND('[1]Pop tot et prov'!$I$13*([1]KARUZI!B14/[1]KARUZI!$D$22),0)</f>
        <v>9064</v>
      </c>
      <c r="C64" s="51">
        <f>ROUND('[1]Pop tot et prov'!$I$13*([1]KARUZI!C14/[1]KARUZI!$D$22),0)</f>
        <v>9202</v>
      </c>
      <c r="D64" s="52">
        <f t="shared" si="7"/>
        <v>18266</v>
      </c>
      <c r="E64" s="51">
        <f>ROUND('[1]Pop tot et prov'!$I$14*([1]KARUZI!B14/[1]KARUZI!$D$22),0)</f>
        <v>9321</v>
      </c>
      <c r="F64" s="51">
        <f>ROUND('[1]Pop tot et prov'!$I$14*([1]KARUZI!C14/[1]KARUZI!$D$22),0)</f>
        <v>9463</v>
      </c>
      <c r="G64" s="52">
        <f t="shared" si="8"/>
        <v>18784</v>
      </c>
      <c r="H64" s="51">
        <f>ROUND('[1]Pop tot et prov'!$I$15*([1]KARUZI!B14/[1]KARUZI!$D$22),0)</f>
        <v>9572</v>
      </c>
      <c r="I64" s="51">
        <f>ROUND('[1]Pop tot et prov'!$I$15*([1]KARUZI!C14/[1]KARUZI!$D$22),0)</f>
        <v>9718</v>
      </c>
      <c r="J64" s="52">
        <f t="shared" si="9"/>
        <v>19290</v>
      </c>
      <c r="K64" s="51">
        <f>ROUND('[1]Pop tot et prov'!$I$16*([1]KARUZI!B14/[1]KARUZI!$D$22),0)</f>
        <v>9816</v>
      </c>
      <c r="L64" s="51">
        <f>ROUND('[1]Pop tot et prov'!$I$16*([1]KARUZI!C14/[1]KARUZI!$D$22),0)</f>
        <v>9965</v>
      </c>
      <c r="M64" s="52">
        <f t="shared" si="10"/>
        <v>19781</v>
      </c>
    </row>
    <row r="65" spans="1:13">
      <c r="A65" s="56" t="s">
        <v>33</v>
      </c>
      <c r="B65" s="51">
        <f>ROUND('[1]Pop tot et prov'!$I$13*([1]KARUZI!B15/[1]KARUZI!$D$22),0)</f>
        <v>7828</v>
      </c>
      <c r="C65" s="51">
        <f>ROUND('[1]Pop tot et prov'!$I$13*([1]KARUZI!C15/[1]KARUZI!$D$22),0)</f>
        <v>8040</v>
      </c>
      <c r="D65" s="52">
        <f t="shared" si="7"/>
        <v>15868</v>
      </c>
      <c r="E65" s="51">
        <f>ROUND('[1]Pop tot et prov'!$I$14*([1]KARUZI!B15/[1]KARUZI!$D$22),0)</f>
        <v>8050</v>
      </c>
      <c r="F65" s="51">
        <f>ROUND('[1]Pop tot et prov'!$I$14*([1]KARUZI!C15/[1]KARUZI!$D$22),0)</f>
        <v>8268</v>
      </c>
      <c r="G65" s="52">
        <f t="shared" si="8"/>
        <v>16318</v>
      </c>
      <c r="H65" s="51">
        <f>ROUND('[1]Pop tot et prov'!$I$15*([1]KARUZI!B15/[1]KARUZI!$D$22),0)</f>
        <v>8267</v>
      </c>
      <c r="I65" s="51">
        <f>ROUND('[1]Pop tot et prov'!$I$15*([1]KARUZI!C15/[1]KARUZI!$D$22),0)</f>
        <v>8491</v>
      </c>
      <c r="J65" s="52">
        <f t="shared" si="9"/>
        <v>16758</v>
      </c>
      <c r="K65" s="51">
        <f>ROUND('[1]Pop tot et prov'!$I$16*([1]KARUZI!B15/[1]KARUZI!$D$22),0)</f>
        <v>8477</v>
      </c>
      <c r="L65" s="51">
        <f>ROUND('[1]Pop tot et prov'!$I$16*([1]KARUZI!C15/[1]KARUZI!$D$22),0)</f>
        <v>8707</v>
      </c>
      <c r="M65" s="52">
        <f t="shared" si="10"/>
        <v>17184</v>
      </c>
    </row>
    <row r="66" spans="1:13">
      <c r="A66" s="56" t="s">
        <v>34</v>
      </c>
      <c r="B66" s="51">
        <f>ROUND('[1]Pop tot et prov'!$I$13*([1]KARUZI!B16/[1]KARUZI!$D$22),0)</f>
        <v>5266</v>
      </c>
      <c r="C66" s="51">
        <f>ROUND('[1]Pop tot et prov'!$I$13*([1]KARUZI!C16/[1]KARUZI!$D$22),0)</f>
        <v>4490</v>
      </c>
      <c r="D66" s="52">
        <f t="shared" si="7"/>
        <v>9756</v>
      </c>
      <c r="E66" s="51">
        <f>ROUND('[1]Pop tot et prov'!$I$14*([1]KARUZI!B16/[1]KARUZI!$D$22),0)</f>
        <v>5415</v>
      </c>
      <c r="F66" s="51">
        <f>ROUND('[1]Pop tot et prov'!$I$14*([1]KARUZI!C16/[1]KARUZI!$D$22),0)</f>
        <v>4617</v>
      </c>
      <c r="G66" s="52">
        <f t="shared" si="8"/>
        <v>10032</v>
      </c>
      <c r="H66" s="51">
        <f>ROUND('[1]Pop tot et prov'!$I$15*([1]KARUZI!B16/[1]KARUZI!$D$22),0)</f>
        <v>5561</v>
      </c>
      <c r="I66" s="51">
        <f>ROUND('[1]Pop tot et prov'!$I$15*([1]KARUZI!C16/[1]KARUZI!$D$22),0)</f>
        <v>4741</v>
      </c>
      <c r="J66" s="52">
        <f t="shared" si="9"/>
        <v>10302</v>
      </c>
      <c r="K66" s="51">
        <f>ROUND('[1]Pop tot et prov'!$I$16*([1]KARUZI!B16/[1]KARUZI!$D$22),0)</f>
        <v>5703</v>
      </c>
      <c r="L66" s="51">
        <f>ROUND('[1]Pop tot et prov'!$I$16*([1]KARUZI!C16/[1]KARUZI!$D$22),0)</f>
        <v>4862</v>
      </c>
      <c r="M66" s="52">
        <f t="shared" si="10"/>
        <v>10565</v>
      </c>
    </row>
    <row r="67" spans="1:13">
      <c r="A67" s="56" t="s">
        <v>35</v>
      </c>
      <c r="B67" s="51">
        <f>ROUND('[1]Pop tot et prov'!$I$13*([1]KARUZI!B17/[1]KARUZI!$D$22),0)</f>
        <v>3616</v>
      </c>
      <c r="C67" s="51">
        <f>ROUND('[1]Pop tot et prov'!$I$13*([1]KARUZI!C17/[1]KARUZI!$D$22),0)</f>
        <v>3990</v>
      </c>
      <c r="D67" s="52">
        <f t="shared" si="7"/>
        <v>7606</v>
      </c>
      <c r="E67" s="51">
        <f>ROUND('[1]Pop tot et prov'!$I$14*([1]KARUZI!B17/[1]KARUZI!$D$22),0)</f>
        <v>3718</v>
      </c>
      <c r="F67" s="51">
        <f>ROUND('[1]Pop tot et prov'!$I$14*([1]KARUZI!C17/[1]KARUZI!$D$22),0)</f>
        <v>4103</v>
      </c>
      <c r="G67" s="52">
        <f t="shared" si="8"/>
        <v>7821</v>
      </c>
      <c r="H67" s="51">
        <f>ROUND('[1]Pop tot et prov'!$I$15*([1]KARUZI!B17/[1]KARUZI!$D$22),0)</f>
        <v>3818</v>
      </c>
      <c r="I67" s="51">
        <f>ROUND('[1]Pop tot et prov'!$I$15*([1]KARUZI!C17/[1]KARUZI!$D$22),0)</f>
        <v>4214</v>
      </c>
      <c r="J67" s="52">
        <f t="shared" si="9"/>
        <v>8032</v>
      </c>
      <c r="K67" s="51">
        <f>ROUND('[1]Pop tot et prov'!$I$16*([1]KARUZI!B17/[1]KARUZI!$D$22),0)</f>
        <v>3916</v>
      </c>
      <c r="L67" s="51">
        <f>ROUND('[1]Pop tot et prov'!$I$16*([1]KARUZI!C17/[1]KARUZI!$D$22),0)</f>
        <v>4321</v>
      </c>
      <c r="M67" s="52">
        <f t="shared" si="10"/>
        <v>8237</v>
      </c>
    </row>
    <row r="68" spans="1:13">
      <c r="A68" s="56" t="s">
        <v>36</v>
      </c>
      <c r="B68" s="51">
        <f>ROUND('[1]Pop tot et prov'!$I$13*([1]KARUZI!B18/[1]KARUZI!$D$22),0)</f>
        <v>2125</v>
      </c>
      <c r="C68" s="51">
        <f>ROUND('[1]Pop tot et prov'!$I$13*([1]KARUZI!C18/[1]KARUZI!$D$22),0)</f>
        <v>2011</v>
      </c>
      <c r="D68" s="52">
        <f t="shared" si="7"/>
        <v>4136</v>
      </c>
      <c r="E68" s="51">
        <f>ROUND('[1]Pop tot et prov'!$I$14*([1]KARUZI!B18/[1]KARUZI!$D$22),0)</f>
        <v>2185</v>
      </c>
      <c r="F68" s="51">
        <f>ROUND('[1]Pop tot et prov'!$I$14*([1]KARUZI!C18/[1]KARUZI!$D$22),0)</f>
        <v>2068</v>
      </c>
      <c r="G68" s="52">
        <f t="shared" si="8"/>
        <v>4253</v>
      </c>
      <c r="H68" s="51">
        <f>ROUND('[1]Pop tot et prov'!$I$15*([1]KARUZI!B18/[1]KARUZI!$D$22),0)</f>
        <v>2244</v>
      </c>
      <c r="I68" s="51">
        <f>ROUND('[1]Pop tot et prov'!$I$15*([1]KARUZI!C18/[1]KARUZI!$D$22),0)</f>
        <v>2123</v>
      </c>
      <c r="J68" s="52">
        <f t="shared" si="9"/>
        <v>4367</v>
      </c>
      <c r="K68" s="51">
        <f>ROUND('[1]Pop tot et prov'!$I$16*([1]KARUZI!B18/[1]KARUZI!$D$22),0)</f>
        <v>2301</v>
      </c>
      <c r="L68" s="51">
        <f>ROUND('[1]Pop tot et prov'!$I$16*([1]KARUZI!C18/[1]KARUZI!$D$22),0)</f>
        <v>2177</v>
      </c>
      <c r="M68" s="52">
        <f t="shared" si="10"/>
        <v>4478</v>
      </c>
    </row>
    <row r="69" spans="1:13">
      <c r="A69" s="56" t="s">
        <v>37</v>
      </c>
      <c r="B69" s="51">
        <f>ROUND('[1]Pop tot et prov'!$I$13*([1]KARUZI!B19/[1]KARUZI!$D$22),0)</f>
        <v>1903</v>
      </c>
      <c r="C69" s="51">
        <f>ROUND('[1]Pop tot et prov'!$I$13*([1]KARUZI!C19/[1]KARUZI!$D$22),0)</f>
        <v>2219</v>
      </c>
      <c r="D69" s="52">
        <f t="shared" si="7"/>
        <v>4122</v>
      </c>
      <c r="E69" s="51">
        <f>ROUND('[1]Pop tot et prov'!$I$14*([1]KARUZI!B19/[1]KARUZI!$D$22),0)</f>
        <v>1957</v>
      </c>
      <c r="F69" s="51">
        <f>ROUND('[1]Pop tot et prov'!$I$14*([1]KARUZI!C19/[1]KARUZI!$D$22),0)</f>
        <v>2282</v>
      </c>
      <c r="G69" s="52">
        <f t="shared" si="8"/>
        <v>4239</v>
      </c>
      <c r="H69" s="51">
        <f>ROUND('[1]Pop tot et prov'!$I$15*([1]KARUZI!B19/[1]KARUZI!$D$22),0)</f>
        <v>2009</v>
      </c>
      <c r="I69" s="51">
        <f>ROUND('[1]Pop tot et prov'!$I$15*([1]KARUZI!C19/[1]KARUZI!$D$22),0)</f>
        <v>2344</v>
      </c>
      <c r="J69" s="52">
        <f t="shared" si="9"/>
        <v>4353</v>
      </c>
      <c r="K69" s="51">
        <f>ROUND('[1]Pop tot et prov'!$I$16*([1]KARUZI!B19/[1]KARUZI!$D$22),0)</f>
        <v>2060</v>
      </c>
      <c r="L69" s="51">
        <f>ROUND('[1]Pop tot et prov'!$I$16*([1]KARUZI!C19/[1]KARUZI!$D$22),0)</f>
        <v>2403</v>
      </c>
      <c r="M69" s="52">
        <f t="shared" si="10"/>
        <v>4463</v>
      </c>
    </row>
    <row r="70" spans="1:13">
      <c r="A70" s="56" t="s">
        <v>38</v>
      </c>
      <c r="B70" s="51">
        <f>ROUND('[1]Pop tot et prov'!$I$13*([1]KARUZI!B20/[1]KARUZI!$D$22),0)</f>
        <v>1206</v>
      </c>
      <c r="C70" s="51">
        <f>ROUND('[1]Pop tot et prov'!$I$13*([1]KARUZI!C20/[1]KARUZI!$D$22),0)</f>
        <v>1086</v>
      </c>
      <c r="D70" s="52">
        <f t="shared" si="7"/>
        <v>2292</v>
      </c>
      <c r="E70" s="51">
        <f>ROUND('[1]Pop tot et prov'!$I$14*([1]KARUZI!B20/[1]KARUZI!$D$22),0)</f>
        <v>1240</v>
      </c>
      <c r="F70" s="51">
        <f>ROUND('[1]Pop tot et prov'!$I$14*([1]KARUZI!C20/[1]KARUZI!$D$22),0)</f>
        <v>1117</v>
      </c>
      <c r="G70" s="52">
        <f t="shared" si="8"/>
        <v>2357</v>
      </c>
      <c r="H70" s="51">
        <f>ROUND('[1]Pop tot et prov'!$I$15*([1]KARUZI!B20/[1]KARUZI!$D$22),0)</f>
        <v>1273</v>
      </c>
      <c r="I70" s="51">
        <f>ROUND('[1]Pop tot et prov'!$I$15*([1]KARUZI!C20/[1]KARUZI!$D$22),0)</f>
        <v>1147</v>
      </c>
      <c r="J70" s="52">
        <f t="shared" si="9"/>
        <v>2420</v>
      </c>
      <c r="K70" s="51">
        <f>ROUND('[1]Pop tot et prov'!$I$16*([1]KARUZI!B20/[1]KARUZI!$D$22),0)</f>
        <v>1306</v>
      </c>
      <c r="L70" s="51">
        <f>ROUND('[1]Pop tot et prov'!$I$16*([1]KARUZI!C20/[1]KARUZI!$D$22),0)</f>
        <v>1176</v>
      </c>
      <c r="M70" s="52">
        <f t="shared" si="10"/>
        <v>2482</v>
      </c>
    </row>
    <row r="71" spans="1:13">
      <c r="A71" s="56" t="s">
        <v>39</v>
      </c>
      <c r="B71" s="51">
        <f>ROUND('[1]Pop tot et prov'!$I$13*([1]KARUZI!B21/[1]KARUZI!$D$22),0)</f>
        <v>2115</v>
      </c>
      <c r="C71" s="51">
        <f>ROUND('[1]Pop tot et prov'!$I$13*([1]KARUZI!C21/[1]KARUZI!$D$22),0)</f>
        <v>2193</v>
      </c>
      <c r="D71" s="52">
        <f t="shared" si="7"/>
        <v>4308</v>
      </c>
      <c r="E71" s="51">
        <f>ROUND('[1]Pop tot et prov'!$I$14*([1]KARUZI!B21/[1]KARUZI!$D$22),0)</f>
        <v>2175</v>
      </c>
      <c r="F71" s="51">
        <f>ROUND('[1]Pop tot et prov'!$I$14*([1]KARUZI!C21/[1]KARUZI!$D$22),0)</f>
        <v>2255</v>
      </c>
      <c r="G71" s="52">
        <f t="shared" si="8"/>
        <v>4430</v>
      </c>
      <c r="H71" s="51">
        <f>ROUND('[1]Pop tot et prov'!$I$15*([1]KARUZI!B21/[1]KARUZI!$D$22),0)</f>
        <v>2233</v>
      </c>
      <c r="I71" s="51">
        <f>ROUND('[1]Pop tot et prov'!$I$15*([1]KARUZI!C21/[1]KARUZI!$D$22),0)</f>
        <v>2316</v>
      </c>
      <c r="J71" s="52">
        <f t="shared" si="9"/>
        <v>4549</v>
      </c>
      <c r="K71" s="51">
        <f>ROUND('[1]Pop tot et prov'!$I$16*([1]KARUZI!B21/[1]KARUZI!$D$22),0)</f>
        <v>2290</v>
      </c>
      <c r="L71" s="51">
        <f>ROUND('[1]Pop tot et prov'!$I$16*([1]KARUZI!C21/[1]KARUZI!$D$22),0)</f>
        <v>2375</v>
      </c>
      <c r="M71" s="52">
        <f t="shared" si="10"/>
        <v>4665</v>
      </c>
    </row>
    <row r="72" spans="1:13">
      <c r="A72" s="49" t="s">
        <v>20</v>
      </c>
      <c r="B72" s="51">
        <f>SUM(B55:B71)</f>
        <v>264022</v>
      </c>
      <c r="C72" s="55">
        <f>SUM(C55:C71)</f>
        <v>284111</v>
      </c>
      <c r="D72" s="52">
        <f t="shared" si="7"/>
        <v>548133</v>
      </c>
      <c r="E72" s="51">
        <f>SUM(E55:E71)</f>
        <v>271500</v>
      </c>
      <c r="F72" s="55">
        <f>SUM(F55:F71)</f>
        <v>292157</v>
      </c>
      <c r="G72" s="52">
        <f t="shared" si="8"/>
        <v>563657</v>
      </c>
      <c r="H72" s="51">
        <f>SUM(H55:H71)</f>
        <v>278813</v>
      </c>
      <c r="I72" s="55">
        <f>SUM(I55:I71)</f>
        <v>300030</v>
      </c>
      <c r="J72" s="52">
        <f t="shared" si="9"/>
        <v>578843</v>
      </c>
      <c r="K72" s="51">
        <f>SUM(K55:K71)</f>
        <v>285916</v>
      </c>
      <c r="L72" s="55">
        <f>SUM(L55:L71)</f>
        <v>307672</v>
      </c>
      <c r="M72" s="52">
        <f t="shared" si="10"/>
        <v>593588</v>
      </c>
    </row>
    <row r="73" spans="1:13">
      <c r="A73" s="24"/>
      <c r="B73" s="8"/>
      <c r="C73" s="8"/>
      <c r="D73" s="8"/>
      <c r="E73" s="8"/>
      <c r="F73" s="8"/>
      <c r="G73" s="8"/>
      <c r="H73" s="8"/>
      <c r="I73" s="8"/>
      <c r="J73" s="8"/>
    </row>
    <row r="74" spans="1:13">
      <c r="A74" s="118" t="s">
        <v>21</v>
      </c>
      <c r="B74" s="108">
        <v>2020</v>
      </c>
      <c r="C74" s="108"/>
      <c r="D74" s="108"/>
      <c r="E74" s="108">
        <v>2021</v>
      </c>
      <c r="F74" s="108"/>
      <c r="G74" s="108"/>
      <c r="H74" s="108">
        <v>2022</v>
      </c>
      <c r="I74" s="108"/>
      <c r="J74" s="108"/>
      <c r="K74" s="108">
        <v>2023</v>
      </c>
      <c r="L74" s="108"/>
      <c r="M74" s="108"/>
    </row>
    <row r="75" spans="1:13">
      <c r="A75" s="118"/>
      <c r="B75" s="49" t="s">
        <v>22</v>
      </c>
      <c r="C75" s="49" t="s">
        <v>19</v>
      </c>
      <c r="D75" s="49" t="s">
        <v>20</v>
      </c>
      <c r="E75" s="49" t="s">
        <v>22</v>
      </c>
      <c r="F75" s="49" t="s">
        <v>19</v>
      </c>
      <c r="G75" s="49" t="s">
        <v>20</v>
      </c>
      <c r="H75" s="49" t="s">
        <v>22</v>
      </c>
      <c r="I75" s="49" t="s">
        <v>19</v>
      </c>
      <c r="J75" s="49" t="s">
        <v>20</v>
      </c>
      <c r="K75" s="49" t="s">
        <v>22</v>
      </c>
      <c r="L75" s="49" t="s">
        <v>19</v>
      </c>
      <c r="M75" s="49" t="s">
        <v>20</v>
      </c>
    </row>
    <row r="76" spans="1:13">
      <c r="A76" s="56" t="s">
        <v>23</v>
      </c>
      <c r="B76" s="51">
        <f>ROUND('[1]Pop tot et prov'!$I$17*([1]KARUZI!B5/[1]KARUZI!$D$22),0)</f>
        <v>55283</v>
      </c>
      <c r="C76" s="51">
        <f>ROUND('[1]Pop tot et prov'!$I$17*([1]KARUZI!C5/[1]KARUZI!$D$22),0)</f>
        <v>57265</v>
      </c>
      <c r="D76" s="52">
        <f t="shared" ref="D76:D93" si="11">SUM(B76:C76)</f>
        <v>112548</v>
      </c>
      <c r="E76" s="51">
        <f>ROUND('[1]Pop tot et prov'!$I$18*([1]KARUZI!B5/[1]KARUZI!$D$22),0)</f>
        <v>56518</v>
      </c>
      <c r="F76" s="51">
        <f>ROUND('[1]Pop tot et prov'!$I$18*([1]KARUZI!C5/[1]KARUZI!$D$22),0)</f>
        <v>58544</v>
      </c>
      <c r="G76" s="52">
        <f t="shared" ref="G76:G93" si="12">SUM(E76:F76)</f>
        <v>115062</v>
      </c>
      <c r="H76" s="51">
        <f>ROUND('[1]Pop tot et prov'!$I$19*([1]KARUZI!B5/[1]KARUZI!$D$22),0)</f>
        <v>57689</v>
      </c>
      <c r="I76" s="51">
        <f>ROUND('[1]Pop tot et prov'!$I$19*([1]KARUZI!C5/[1]KARUZI!$D$22),0)</f>
        <v>59757</v>
      </c>
      <c r="J76" s="52">
        <f t="shared" ref="J76:J93" si="13">SUM(H76:I76)</f>
        <v>117446</v>
      </c>
      <c r="K76" s="51">
        <f>ROUND('[1]Pop tot et prov'!$I$20*([1]KARUZI!B5/[1]KARUZI!$D$22),0)</f>
        <v>58788</v>
      </c>
      <c r="L76" s="51">
        <f>ROUND('[1]Pop tot et prov'!$I$20*([1]KARUZI!C5/[1]KARUZI!$D$22),0)</f>
        <v>60896</v>
      </c>
      <c r="M76" s="52">
        <f t="shared" ref="M76:M93" si="14">SUM(K76:L76)</f>
        <v>119684</v>
      </c>
    </row>
    <row r="77" spans="1:13">
      <c r="A77" s="56" t="s">
        <v>24</v>
      </c>
      <c r="B77" s="51">
        <f>ROUND('[1]Pop tot et prov'!$I$17*([1]KARUZI!B6/[1]KARUZI!$D$22),0)</f>
        <v>45026</v>
      </c>
      <c r="C77" s="51">
        <f>ROUND('[1]Pop tot et prov'!$I$17*([1]KARUZI!C6/[1]KARUZI!$D$22),0)</f>
        <v>46631</v>
      </c>
      <c r="D77" s="52">
        <f t="shared" si="11"/>
        <v>91657</v>
      </c>
      <c r="E77" s="51">
        <f>ROUND('[1]Pop tot et prov'!$I$18*([1]KARUZI!B6/[1]KARUZI!$D$22),0)</f>
        <v>46033</v>
      </c>
      <c r="F77" s="51">
        <f>ROUND('[1]Pop tot et prov'!$I$18*([1]KARUZI!C6/[1]KARUZI!$D$22),0)</f>
        <v>47673</v>
      </c>
      <c r="G77" s="52">
        <f t="shared" si="12"/>
        <v>93706</v>
      </c>
      <c r="H77" s="51">
        <f>ROUND('[1]Pop tot et prov'!$I$19*([1]KARUZI!B6/[1]KARUZI!$D$22),0)</f>
        <v>46986</v>
      </c>
      <c r="I77" s="51">
        <f>ROUND('[1]Pop tot et prov'!$I$19*([1]KARUZI!C6/[1]KARUZI!$D$22),0)</f>
        <v>48660</v>
      </c>
      <c r="J77" s="52">
        <f t="shared" si="13"/>
        <v>95646</v>
      </c>
      <c r="K77" s="51">
        <f>ROUND('[1]Pop tot et prov'!$I$20*([1]KARUZI!B6/[1]KARUZI!$D$22),0)</f>
        <v>47881</v>
      </c>
      <c r="L77" s="51">
        <f>ROUND('[1]Pop tot et prov'!$I$20*([1]KARUZI!C6/[1]KARUZI!$D$22),0)</f>
        <v>49587</v>
      </c>
      <c r="M77" s="52">
        <f t="shared" si="14"/>
        <v>97468</v>
      </c>
    </row>
    <row r="78" spans="1:13">
      <c r="A78" s="56" t="s">
        <v>25</v>
      </c>
      <c r="B78" s="51">
        <f>ROUND('[1]Pop tot et prov'!$I$17*([1]KARUZI!B7/[1]KARUZI!$D$22),0)</f>
        <v>37916</v>
      </c>
      <c r="C78" s="51">
        <f>ROUND('[1]Pop tot et prov'!$I$17*([1]KARUZI!C7/[1]KARUZI!$D$22),0)</f>
        <v>41137</v>
      </c>
      <c r="D78" s="52">
        <f t="shared" si="11"/>
        <v>79053</v>
      </c>
      <c r="E78" s="51">
        <f>ROUND('[1]Pop tot et prov'!$I$18*([1]KARUZI!B7/[1]KARUZI!$D$22),0)</f>
        <v>38763</v>
      </c>
      <c r="F78" s="51">
        <f>ROUND('[1]Pop tot et prov'!$I$18*([1]KARUZI!C7/[1]KARUZI!$D$22),0)</f>
        <v>42056</v>
      </c>
      <c r="G78" s="52">
        <f t="shared" si="12"/>
        <v>80819</v>
      </c>
      <c r="H78" s="51">
        <f>ROUND('[1]Pop tot et prov'!$I$19*([1]KARUZI!B7/[1]KARUZI!$D$22),0)</f>
        <v>39566</v>
      </c>
      <c r="I78" s="51">
        <f>ROUND('[1]Pop tot et prov'!$I$19*([1]KARUZI!C7/[1]KARUZI!$D$22),0)</f>
        <v>42927</v>
      </c>
      <c r="J78" s="52">
        <f t="shared" si="13"/>
        <v>82493</v>
      </c>
      <c r="K78" s="51">
        <f>ROUND('[1]Pop tot et prov'!$I$20*([1]KARUZI!B7/[1]KARUZI!$D$22),0)</f>
        <v>40320</v>
      </c>
      <c r="L78" s="51">
        <f>ROUND('[1]Pop tot et prov'!$I$20*([1]KARUZI!C7/[1]KARUZI!$D$22),0)</f>
        <v>43745</v>
      </c>
      <c r="M78" s="52">
        <f t="shared" si="14"/>
        <v>84065</v>
      </c>
    </row>
    <row r="79" spans="1:13">
      <c r="A79" s="56" t="s">
        <v>26</v>
      </c>
      <c r="B79" s="51">
        <f>ROUND('[1]Pop tot et prov'!$I$17*([1]KARUZI!B8/[1]KARUZI!$D$22),0)</f>
        <v>34947</v>
      </c>
      <c r="C79" s="51">
        <f>ROUND('[1]Pop tot et prov'!$I$17*([1]KARUZI!C8/[1]KARUZI!$D$22),0)</f>
        <v>40832</v>
      </c>
      <c r="D79" s="52">
        <f t="shared" si="11"/>
        <v>75779</v>
      </c>
      <c r="E79" s="51">
        <f>ROUND('[1]Pop tot et prov'!$I$18*([1]KARUZI!B8/[1]KARUZI!$D$22),0)</f>
        <v>35728</v>
      </c>
      <c r="F79" s="51">
        <f>ROUND('[1]Pop tot et prov'!$I$18*([1]KARUZI!C8/[1]KARUZI!$D$22),0)</f>
        <v>41744</v>
      </c>
      <c r="G79" s="52">
        <f t="shared" si="12"/>
        <v>77472</v>
      </c>
      <c r="H79" s="51">
        <f>ROUND('[1]Pop tot et prov'!$I$19*([1]KARUZI!B8/[1]KARUZI!$D$22),0)</f>
        <v>36468</v>
      </c>
      <c r="I79" s="51">
        <f>ROUND('[1]Pop tot et prov'!$I$19*([1]KARUZI!C8/[1]KARUZI!$D$22),0)</f>
        <v>42609</v>
      </c>
      <c r="J79" s="52">
        <f t="shared" si="13"/>
        <v>79077</v>
      </c>
      <c r="K79" s="51">
        <f>ROUND('[1]Pop tot et prov'!$I$20*([1]KARUZI!B8/[1]KARUZI!$D$22),0)</f>
        <v>37162</v>
      </c>
      <c r="L79" s="51">
        <f>ROUND('[1]Pop tot et prov'!$I$20*([1]KARUZI!C8/[1]KARUZI!$D$22),0)</f>
        <v>43421</v>
      </c>
      <c r="M79" s="52">
        <f t="shared" si="14"/>
        <v>80583</v>
      </c>
    </row>
    <row r="80" spans="1:13">
      <c r="A80" s="56" t="s">
        <v>27</v>
      </c>
      <c r="B80" s="51">
        <f>ROUND('[1]Pop tot et prov'!$I$17*([1]KARUZI!B9/[1]KARUZI!$D$22),0)</f>
        <v>26231</v>
      </c>
      <c r="C80" s="51">
        <f>ROUND('[1]Pop tot et prov'!$I$17*([1]KARUZI!C9/[1]KARUZI!$D$22),0)</f>
        <v>30848</v>
      </c>
      <c r="D80" s="52">
        <f t="shared" si="11"/>
        <v>57079</v>
      </c>
      <c r="E80" s="51">
        <f>ROUND('[1]Pop tot et prov'!$I$18*([1]KARUZI!B9/[1]KARUZI!$D$22),0)</f>
        <v>26818</v>
      </c>
      <c r="F80" s="51">
        <f>ROUND('[1]Pop tot et prov'!$I$18*([1]KARUZI!C9/[1]KARUZI!$D$22),0)</f>
        <v>31537</v>
      </c>
      <c r="G80" s="52">
        <f t="shared" si="12"/>
        <v>58355</v>
      </c>
      <c r="H80" s="51">
        <f>ROUND('[1]Pop tot et prov'!$I$19*([1]KARUZI!B9/[1]KARUZI!$D$22),0)</f>
        <v>27373</v>
      </c>
      <c r="I80" s="51">
        <f>ROUND('[1]Pop tot et prov'!$I$19*([1]KARUZI!C9/[1]KARUZI!$D$22),0)</f>
        <v>32191</v>
      </c>
      <c r="J80" s="52">
        <f t="shared" si="13"/>
        <v>59564</v>
      </c>
      <c r="K80" s="51">
        <f>ROUND('[1]Pop tot et prov'!$I$20*([1]KARUZI!B9/[1]KARUZI!$D$22),0)</f>
        <v>27895</v>
      </c>
      <c r="L80" s="51">
        <f>ROUND('[1]Pop tot et prov'!$I$20*([1]KARUZI!C9/[1]KARUZI!$D$22),0)</f>
        <v>32804</v>
      </c>
      <c r="M80" s="52">
        <f t="shared" si="14"/>
        <v>60699</v>
      </c>
    </row>
    <row r="81" spans="1:13">
      <c r="A81" s="56" t="s">
        <v>28</v>
      </c>
      <c r="B81" s="51">
        <f>ROUND('[1]Pop tot et prov'!$I$17*([1]KARUZI!B10/[1]KARUZI!$D$22),0)</f>
        <v>20832</v>
      </c>
      <c r="C81" s="51">
        <f>ROUND('[1]Pop tot et prov'!$I$17*([1]KARUZI!C10/[1]KARUZI!$D$22),0)</f>
        <v>22308</v>
      </c>
      <c r="D81" s="52">
        <f t="shared" si="11"/>
        <v>43140</v>
      </c>
      <c r="E81" s="51">
        <f>ROUND('[1]Pop tot et prov'!$I$18*([1]KARUZI!B10/[1]KARUZI!$D$22),0)</f>
        <v>21298</v>
      </c>
      <c r="F81" s="51">
        <f>ROUND('[1]Pop tot et prov'!$I$18*([1]KARUZI!C10/[1]KARUZI!$D$22),0)</f>
        <v>22807</v>
      </c>
      <c r="G81" s="52">
        <f t="shared" si="12"/>
        <v>44105</v>
      </c>
      <c r="H81" s="51">
        <f>ROUND('[1]Pop tot et prov'!$I$19*([1]KARUZI!B10/[1]KARUZI!$D$22),0)</f>
        <v>21739</v>
      </c>
      <c r="I81" s="51">
        <f>ROUND('[1]Pop tot et prov'!$I$19*([1]KARUZI!C10/[1]KARUZI!$D$22),0)</f>
        <v>23279</v>
      </c>
      <c r="J81" s="52">
        <f t="shared" si="13"/>
        <v>45018</v>
      </c>
      <c r="K81" s="51">
        <f>ROUND('[1]Pop tot et prov'!$I$20*([1]KARUZI!B10/[1]KARUZI!$D$22),0)</f>
        <v>22153</v>
      </c>
      <c r="L81" s="51">
        <f>ROUND('[1]Pop tot et prov'!$I$20*([1]KARUZI!C10/[1]KARUZI!$D$22),0)</f>
        <v>23723</v>
      </c>
      <c r="M81" s="52">
        <f t="shared" si="14"/>
        <v>45876</v>
      </c>
    </row>
    <row r="82" spans="1:13">
      <c r="A82" s="56" t="s">
        <v>29</v>
      </c>
      <c r="B82" s="51">
        <f>ROUND('[1]Pop tot et prov'!$I$17*([1]KARUZI!B11/[1]KARUZI!$D$22),0)</f>
        <v>13411</v>
      </c>
      <c r="C82" s="51">
        <f>ROUND('[1]Pop tot et prov'!$I$17*([1]KARUZI!C11/[1]KARUZI!$D$22),0)</f>
        <v>14490</v>
      </c>
      <c r="D82" s="52">
        <f t="shared" si="11"/>
        <v>27901</v>
      </c>
      <c r="E82" s="51">
        <f>ROUND('[1]Pop tot et prov'!$I$18*([1]KARUZI!B11/[1]KARUZI!$D$22),0)</f>
        <v>13711</v>
      </c>
      <c r="F82" s="51">
        <f>ROUND('[1]Pop tot et prov'!$I$18*([1]KARUZI!C11/[1]KARUZI!$D$22),0)</f>
        <v>14814</v>
      </c>
      <c r="G82" s="52">
        <f t="shared" si="12"/>
        <v>28525</v>
      </c>
      <c r="H82" s="51">
        <f>ROUND('[1]Pop tot et prov'!$I$19*([1]KARUZI!B11/[1]KARUZI!$D$22),0)</f>
        <v>13995</v>
      </c>
      <c r="I82" s="51">
        <f>ROUND('[1]Pop tot et prov'!$I$19*([1]KARUZI!C11/[1]KARUZI!$D$22),0)</f>
        <v>15121</v>
      </c>
      <c r="J82" s="52">
        <f t="shared" si="13"/>
        <v>29116</v>
      </c>
      <c r="K82" s="51">
        <f>ROUND('[1]Pop tot et prov'!$I$20*([1]KARUZI!B11/[1]KARUZI!$D$22),0)</f>
        <v>14261</v>
      </c>
      <c r="L82" s="51">
        <f>ROUND('[1]Pop tot et prov'!$I$20*([1]KARUZI!C11/[1]KARUZI!$D$22),0)</f>
        <v>15409</v>
      </c>
      <c r="M82" s="52">
        <f t="shared" si="14"/>
        <v>29670</v>
      </c>
    </row>
    <row r="83" spans="1:13">
      <c r="A83" s="56" t="s">
        <v>30</v>
      </c>
      <c r="B83" s="51">
        <f>ROUND('[1]Pop tot et prov'!$I$17*([1]KARUZI!B12/[1]KARUZI!$D$22),0)</f>
        <v>12276</v>
      </c>
      <c r="C83" s="51">
        <f>ROUND('[1]Pop tot et prov'!$I$17*([1]KARUZI!C12/[1]KARUZI!$D$22),0)</f>
        <v>13813</v>
      </c>
      <c r="D83" s="52">
        <f t="shared" si="11"/>
        <v>26089</v>
      </c>
      <c r="E83" s="51">
        <f>ROUND('[1]Pop tot et prov'!$I$18*([1]KARUZI!B12/[1]KARUZI!$D$22),0)</f>
        <v>12550</v>
      </c>
      <c r="F83" s="51">
        <f>ROUND('[1]Pop tot et prov'!$I$18*([1]KARUZI!C12/[1]KARUZI!$D$22),0)</f>
        <v>14122</v>
      </c>
      <c r="G83" s="52">
        <f t="shared" si="12"/>
        <v>26672</v>
      </c>
      <c r="H83" s="51">
        <f>ROUND('[1]Pop tot et prov'!$I$19*([1]KARUZI!B12/[1]KARUZI!$D$22),0)</f>
        <v>12810</v>
      </c>
      <c r="I83" s="51">
        <f>ROUND('[1]Pop tot et prov'!$I$19*([1]KARUZI!C12/[1]KARUZI!$D$22),0)</f>
        <v>14415</v>
      </c>
      <c r="J83" s="52">
        <f t="shared" si="13"/>
        <v>27225</v>
      </c>
      <c r="K83" s="51">
        <f>ROUND('[1]Pop tot et prov'!$I$20*([1]KARUZI!B12/[1]KARUZI!$D$22),0)</f>
        <v>13054</v>
      </c>
      <c r="L83" s="51">
        <f>ROUND('[1]Pop tot et prov'!$I$20*([1]KARUZI!C12/[1]KARUZI!$D$22),0)</f>
        <v>14689</v>
      </c>
      <c r="M83" s="52">
        <f t="shared" si="14"/>
        <v>27743</v>
      </c>
    </row>
    <row r="84" spans="1:13">
      <c r="A84" s="56" t="s">
        <v>31</v>
      </c>
      <c r="B84" s="51">
        <f>ROUND('[1]Pop tot et prov'!$I$17*([1]KARUZI!B13/[1]KARUZI!$D$22),0)</f>
        <v>10113</v>
      </c>
      <c r="C84" s="51">
        <f>ROUND('[1]Pop tot et prov'!$I$17*([1]KARUZI!C13/[1]KARUZI!$D$22),0)</f>
        <v>10867</v>
      </c>
      <c r="D84" s="52">
        <f t="shared" si="11"/>
        <v>20980</v>
      </c>
      <c r="E84" s="51">
        <f>ROUND('[1]Pop tot et prov'!$I$18*([1]KARUZI!B13/[1]KARUZI!$D$22),0)</f>
        <v>10339</v>
      </c>
      <c r="F84" s="51">
        <f>ROUND('[1]Pop tot et prov'!$I$18*([1]KARUZI!C13/[1]KARUZI!$D$22),0)</f>
        <v>11109</v>
      </c>
      <c r="G84" s="52">
        <f t="shared" si="12"/>
        <v>21448</v>
      </c>
      <c r="H84" s="51">
        <f>ROUND('[1]Pop tot et prov'!$I$19*([1]KARUZI!B13/[1]KARUZI!$D$22),0)</f>
        <v>10553</v>
      </c>
      <c r="I84" s="51">
        <f>ROUND('[1]Pop tot et prov'!$I$19*([1]KARUZI!C13/[1]KARUZI!$D$22),0)</f>
        <v>11340</v>
      </c>
      <c r="J84" s="52">
        <f t="shared" si="13"/>
        <v>21893</v>
      </c>
      <c r="K84" s="51">
        <f>ROUND('[1]Pop tot et prov'!$I$20*([1]KARUZI!B13/[1]KARUZI!$D$22),0)</f>
        <v>10754</v>
      </c>
      <c r="L84" s="51">
        <f>ROUND('[1]Pop tot et prov'!$I$20*([1]KARUZI!C13/[1]KARUZI!$D$22),0)</f>
        <v>11556</v>
      </c>
      <c r="M84" s="52">
        <f t="shared" si="14"/>
        <v>22310</v>
      </c>
    </row>
    <row r="85" spans="1:13">
      <c r="A85" s="56" t="s">
        <v>32</v>
      </c>
      <c r="B85" s="51">
        <f>ROUND('[1]Pop tot et prov'!$I$17*([1]KARUZI!B14/[1]KARUZI!$D$22),0)</f>
        <v>10051</v>
      </c>
      <c r="C85" s="51">
        <f>ROUND('[1]Pop tot et prov'!$I$17*([1]KARUZI!C14/[1]KARUZI!$D$22),0)</f>
        <v>10204</v>
      </c>
      <c r="D85" s="52">
        <f t="shared" si="11"/>
        <v>20255</v>
      </c>
      <c r="E85" s="51">
        <f>ROUND('[1]Pop tot et prov'!$I$18*([1]KARUZI!B14/[1]KARUZI!$D$22),0)</f>
        <v>10275</v>
      </c>
      <c r="F85" s="51">
        <f>ROUND('[1]Pop tot et prov'!$I$18*([1]KARUZI!C14/[1]KARUZI!$D$22),0)</f>
        <v>10432</v>
      </c>
      <c r="G85" s="52">
        <f t="shared" si="12"/>
        <v>20707</v>
      </c>
      <c r="H85" s="51">
        <f>ROUND('[1]Pop tot et prov'!$I$19*([1]KARUZI!B14/[1]KARUZI!$D$22),0)</f>
        <v>10488</v>
      </c>
      <c r="I85" s="51">
        <f>ROUND('[1]Pop tot et prov'!$I$19*([1]KARUZI!C14/[1]KARUZI!$D$22),0)</f>
        <v>10648</v>
      </c>
      <c r="J85" s="52">
        <f t="shared" si="13"/>
        <v>21136</v>
      </c>
      <c r="K85" s="51">
        <f>ROUND('[1]Pop tot et prov'!$I$20*([1]KARUZI!B14/[1]KARUZI!$D$22),0)</f>
        <v>10688</v>
      </c>
      <c r="L85" s="51">
        <f>ROUND('[1]Pop tot et prov'!$I$20*([1]KARUZI!C14/[1]KARUZI!$D$22),0)</f>
        <v>10851</v>
      </c>
      <c r="M85" s="52">
        <f t="shared" si="14"/>
        <v>21539</v>
      </c>
    </row>
    <row r="86" spans="1:13">
      <c r="A86" s="56" t="s">
        <v>33</v>
      </c>
      <c r="B86" s="51">
        <f>ROUND('[1]Pop tot et prov'!$I$17*([1]KARUZI!B15/[1]KARUZI!$D$22),0)</f>
        <v>8680</v>
      </c>
      <c r="C86" s="51">
        <f>ROUND('[1]Pop tot et prov'!$I$17*([1]KARUZI!C15/[1]KARUZI!$D$22),0)</f>
        <v>8916</v>
      </c>
      <c r="D86" s="52">
        <f t="shared" si="11"/>
        <v>17596</v>
      </c>
      <c r="E86" s="51">
        <f>ROUND('[1]Pop tot et prov'!$I$18*([1]KARUZI!B15/[1]KARUZI!$D$22),0)</f>
        <v>8874</v>
      </c>
      <c r="F86" s="51">
        <f>ROUND('[1]Pop tot et prov'!$I$18*([1]KARUZI!C15/[1]KARUZI!$D$22),0)</f>
        <v>9115</v>
      </c>
      <c r="G86" s="52">
        <f t="shared" si="12"/>
        <v>17989</v>
      </c>
      <c r="H86" s="51">
        <f>ROUND('[1]Pop tot et prov'!$I$19*([1]KARUZI!B15/[1]KARUZI!$D$22),0)</f>
        <v>9058</v>
      </c>
      <c r="I86" s="51">
        <f>ROUND('[1]Pop tot et prov'!$I$19*([1]KARUZI!C15/[1]KARUZI!$D$22),0)</f>
        <v>9304</v>
      </c>
      <c r="J86" s="52">
        <f t="shared" si="13"/>
        <v>18362</v>
      </c>
      <c r="K86" s="51">
        <f>ROUND('[1]Pop tot et prov'!$I$20*([1]KARUZI!B15/[1]KARUZI!$D$22),0)</f>
        <v>9231</v>
      </c>
      <c r="L86" s="51">
        <f>ROUND('[1]Pop tot et prov'!$I$20*([1]KARUZI!C15/[1]KARUZI!$D$22),0)</f>
        <v>9481</v>
      </c>
      <c r="M86" s="52">
        <f t="shared" si="14"/>
        <v>18712</v>
      </c>
    </row>
    <row r="87" spans="1:13">
      <c r="A87" s="56" t="s">
        <v>34</v>
      </c>
      <c r="B87" s="51">
        <f>ROUND('[1]Pop tot et prov'!$I$17*([1]KARUZI!B16/[1]KARUZI!$D$22),0)</f>
        <v>5839</v>
      </c>
      <c r="C87" s="51">
        <f>ROUND('[1]Pop tot et prov'!$I$17*([1]KARUZI!C16/[1]KARUZI!$D$22),0)</f>
        <v>4979</v>
      </c>
      <c r="D87" s="52">
        <f t="shared" si="11"/>
        <v>10818</v>
      </c>
      <c r="E87" s="51">
        <f>ROUND('[1]Pop tot et prov'!$I$18*([1]KARUZI!B16/[1]KARUZI!$D$22),0)</f>
        <v>5970</v>
      </c>
      <c r="F87" s="51">
        <f>ROUND('[1]Pop tot et prov'!$I$18*([1]KARUZI!C16/[1]KARUZI!$D$22),0)</f>
        <v>5090</v>
      </c>
      <c r="G87" s="52">
        <f t="shared" si="12"/>
        <v>11060</v>
      </c>
      <c r="H87" s="51">
        <f>ROUND('[1]Pop tot et prov'!$I$19*([1]KARUZI!B16/[1]KARUZI!$D$22),0)</f>
        <v>6093</v>
      </c>
      <c r="I87" s="51">
        <f>ROUND('[1]Pop tot et prov'!$I$19*([1]KARUZI!C16/[1]KARUZI!$D$22),0)</f>
        <v>5195</v>
      </c>
      <c r="J87" s="52">
        <f t="shared" si="13"/>
        <v>11288</v>
      </c>
      <c r="K87" s="51">
        <f>ROUND('[1]Pop tot et prov'!$I$20*([1]KARUZI!B16/[1]KARUZI!$D$22),0)</f>
        <v>6210</v>
      </c>
      <c r="L87" s="51">
        <f>ROUND('[1]Pop tot et prov'!$I$20*([1]KARUZI!C16/[1]KARUZI!$D$22),0)</f>
        <v>5294</v>
      </c>
      <c r="M87" s="52">
        <f t="shared" si="14"/>
        <v>11504</v>
      </c>
    </row>
    <row r="88" spans="1:13">
      <c r="A88" s="56" t="s">
        <v>35</v>
      </c>
      <c r="B88" s="51">
        <f>ROUND('[1]Pop tot et prov'!$I$17*([1]KARUZI!B17/[1]KARUZI!$D$22),0)</f>
        <v>4009</v>
      </c>
      <c r="C88" s="51">
        <f>ROUND('[1]Pop tot et prov'!$I$17*([1]KARUZI!C17/[1]KARUZI!$D$22),0)</f>
        <v>4424</v>
      </c>
      <c r="D88" s="52">
        <f t="shared" si="11"/>
        <v>8433</v>
      </c>
      <c r="E88" s="51">
        <f>ROUND('[1]Pop tot et prov'!$I$18*([1]KARUZI!B17/[1]KARUZI!$D$22),0)</f>
        <v>4099</v>
      </c>
      <c r="F88" s="51">
        <f>ROUND('[1]Pop tot et prov'!$I$18*([1]KARUZI!C17/[1]KARUZI!$D$22),0)</f>
        <v>4523</v>
      </c>
      <c r="G88" s="52">
        <f t="shared" si="12"/>
        <v>8622</v>
      </c>
      <c r="H88" s="51">
        <f>ROUND('[1]Pop tot et prov'!$I$19*([1]KARUZI!B17/[1]KARUZI!$D$22),0)</f>
        <v>4184</v>
      </c>
      <c r="I88" s="51">
        <f>ROUND('[1]Pop tot et prov'!$I$19*([1]KARUZI!C17/[1]KARUZI!$D$22),0)</f>
        <v>4617</v>
      </c>
      <c r="J88" s="52">
        <f t="shared" si="13"/>
        <v>8801</v>
      </c>
      <c r="K88" s="51">
        <f>ROUND('[1]Pop tot et prov'!$I$20*([1]KARUZI!B17/[1]KARUZI!$D$22),0)</f>
        <v>4264</v>
      </c>
      <c r="L88" s="51">
        <f>ROUND('[1]Pop tot et prov'!$I$20*([1]KARUZI!C17/[1]KARUZI!$D$22),0)</f>
        <v>4705</v>
      </c>
      <c r="M88" s="52">
        <f t="shared" si="14"/>
        <v>8969</v>
      </c>
    </row>
    <row r="89" spans="1:13">
      <c r="A89" s="56" t="s">
        <v>36</v>
      </c>
      <c r="B89" s="51">
        <f>ROUND('[1]Pop tot et prov'!$I$17*([1]KARUZI!B18/[1]KARUZI!$D$22),0)</f>
        <v>2356</v>
      </c>
      <c r="C89" s="51">
        <f>ROUND('[1]Pop tot et prov'!$I$17*([1]KARUZI!C18/[1]KARUZI!$D$22),0)</f>
        <v>2230</v>
      </c>
      <c r="D89" s="52">
        <f t="shared" si="11"/>
        <v>4586</v>
      </c>
      <c r="E89" s="51">
        <f>ROUND('[1]Pop tot et prov'!$I$18*([1]KARUZI!B18/[1]KARUZI!$D$22),0)</f>
        <v>2409</v>
      </c>
      <c r="F89" s="51">
        <f>ROUND('[1]Pop tot et prov'!$I$18*([1]KARUZI!C18/[1]KARUZI!$D$22),0)</f>
        <v>2279</v>
      </c>
      <c r="G89" s="52">
        <f t="shared" si="12"/>
        <v>4688</v>
      </c>
      <c r="H89" s="51">
        <f>ROUND('[1]Pop tot et prov'!$I$19*([1]KARUZI!B18/[1]KARUZI!$D$22),0)</f>
        <v>2459</v>
      </c>
      <c r="I89" s="51">
        <f>ROUND('[1]Pop tot et prov'!$I$19*([1]KARUZI!C18/[1]KARUZI!$D$22),0)</f>
        <v>2327</v>
      </c>
      <c r="J89" s="52">
        <f t="shared" si="13"/>
        <v>4786</v>
      </c>
      <c r="K89" s="51">
        <f>ROUND('[1]Pop tot et prov'!$I$20*([1]KARUZI!B18/[1]KARUZI!$D$22),0)</f>
        <v>2506</v>
      </c>
      <c r="L89" s="51">
        <f>ROUND('[1]Pop tot et prov'!$I$20*([1]KARUZI!C18/[1]KARUZI!$D$22),0)</f>
        <v>2371</v>
      </c>
      <c r="M89" s="52">
        <f t="shared" si="14"/>
        <v>4877</v>
      </c>
    </row>
    <row r="90" spans="1:13">
      <c r="A90" s="56" t="s">
        <v>37</v>
      </c>
      <c r="B90" s="51">
        <f>ROUND('[1]Pop tot et prov'!$I$17*([1]KARUZI!B19/[1]KARUZI!$D$22),0)</f>
        <v>2110</v>
      </c>
      <c r="C90" s="51">
        <f>ROUND('[1]Pop tot et prov'!$I$17*([1]KARUZI!C19/[1]KARUZI!$D$22),0)</f>
        <v>2461</v>
      </c>
      <c r="D90" s="52">
        <f t="shared" si="11"/>
        <v>4571</v>
      </c>
      <c r="E90" s="51">
        <f>ROUND('[1]Pop tot et prov'!$I$18*([1]KARUZI!B19/[1]KARUZI!$D$22),0)</f>
        <v>2157</v>
      </c>
      <c r="F90" s="51">
        <f>ROUND('[1]Pop tot et prov'!$I$18*([1]KARUZI!C19/[1]KARUZI!$D$22),0)</f>
        <v>2516</v>
      </c>
      <c r="G90" s="52">
        <f t="shared" si="12"/>
        <v>4673</v>
      </c>
      <c r="H90" s="51">
        <f>ROUND('[1]Pop tot et prov'!$I$19*([1]KARUZI!B19/[1]KARUZI!$D$22),0)</f>
        <v>2202</v>
      </c>
      <c r="I90" s="51">
        <f>ROUND('[1]Pop tot et prov'!$I$19*([1]KARUZI!C19/[1]KARUZI!$D$22),0)</f>
        <v>2568</v>
      </c>
      <c r="J90" s="52">
        <f t="shared" si="13"/>
        <v>4770</v>
      </c>
      <c r="K90" s="51">
        <f>ROUND('[1]Pop tot et prov'!$I$20*([1]KARUZI!B19/[1]KARUZI!$D$22),0)</f>
        <v>2244</v>
      </c>
      <c r="L90" s="51">
        <f>ROUND('[1]Pop tot et prov'!$I$20*([1]KARUZI!C19/[1]KARUZI!$D$22),0)</f>
        <v>2617</v>
      </c>
      <c r="M90" s="52">
        <f t="shared" si="14"/>
        <v>4861</v>
      </c>
    </row>
    <row r="91" spans="1:13">
      <c r="A91" s="56" t="s">
        <v>38</v>
      </c>
      <c r="B91" s="51">
        <f>ROUND('[1]Pop tot et prov'!$I$17*([1]KARUZI!B20/[1]KARUZI!$D$22),0)</f>
        <v>1337</v>
      </c>
      <c r="C91" s="51">
        <f>ROUND('[1]Pop tot et prov'!$I$17*([1]KARUZI!C20/[1]KARUZI!$D$22),0)</f>
        <v>1205</v>
      </c>
      <c r="D91" s="52">
        <f t="shared" si="11"/>
        <v>2542</v>
      </c>
      <c r="E91" s="51">
        <f>ROUND('[1]Pop tot et prov'!$I$18*([1]KARUZI!B20/[1]KARUZI!$D$22),0)</f>
        <v>1367</v>
      </c>
      <c r="F91" s="51">
        <f>ROUND('[1]Pop tot et prov'!$I$18*([1]KARUZI!C20/[1]KARUZI!$D$22),0)</f>
        <v>1232</v>
      </c>
      <c r="G91" s="52">
        <f t="shared" si="12"/>
        <v>2599</v>
      </c>
      <c r="H91" s="51">
        <f>ROUND('[1]Pop tot et prov'!$I$19*([1]KARUZI!B20/[1]KARUZI!$D$22),0)</f>
        <v>1395</v>
      </c>
      <c r="I91" s="51">
        <f>ROUND('[1]Pop tot et prov'!$I$19*([1]KARUZI!C20/[1]KARUZI!$D$22),0)</f>
        <v>1257</v>
      </c>
      <c r="J91" s="52">
        <f t="shared" si="13"/>
        <v>2652</v>
      </c>
      <c r="K91" s="51">
        <f>ROUND('[1]Pop tot et prov'!$I$20*([1]KARUZI!B20/[1]KARUZI!$D$22),0)</f>
        <v>1422</v>
      </c>
      <c r="L91" s="51">
        <f>ROUND('[1]Pop tot et prov'!$I$20*([1]KARUZI!C20/[1]KARUZI!$D$22),0)</f>
        <v>1281</v>
      </c>
      <c r="M91" s="52">
        <f t="shared" si="14"/>
        <v>2703</v>
      </c>
    </row>
    <row r="92" spans="1:13">
      <c r="A92" s="56" t="s">
        <v>39</v>
      </c>
      <c r="B92" s="51">
        <f>ROUND('[1]Pop tot et prov'!$I$17*([1]KARUZI!B21/[1]KARUZI!$D$22),0)</f>
        <v>2345</v>
      </c>
      <c r="C92" s="51">
        <f>ROUND('[1]Pop tot et prov'!$I$17*([1]KARUZI!C21/[1]KARUZI!$D$22),0)</f>
        <v>2432</v>
      </c>
      <c r="D92" s="52">
        <f t="shared" si="11"/>
        <v>4777</v>
      </c>
      <c r="E92" s="51">
        <f>ROUND('[1]Pop tot et prov'!$I$18*([1]KARUZI!B21/[1]KARUZI!$D$22),0)</f>
        <v>2398</v>
      </c>
      <c r="F92" s="51">
        <f>ROUND('[1]Pop tot et prov'!$I$18*([1]KARUZI!C21/[1]KARUZI!$D$22),0)</f>
        <v>2486</v>
      </c>
      <c r="G92" s="52">
        <f t="shared" si="12"/>
        <v>4884</v>
      </c>
      <c r="H92" s="51">
        <f>ROUND('[1]Pop tot et prov'!$I$19*([1]KARUZI!B21/[1]KARUZI!$D$22),0)</f>
        <v>2447</v>
      </c>
      <c r="I92" s="51">
        <f>ROUND('[1]Pop tot et prov'!$I$19*([1]KARUZI!C21/[1]KARUZI!$D$22),0)</f>
        <v>2537</v>
      </c>
      <c r="J92" s="52">
        <f t="shared" si="13"/>
        <v>4984</v>
      </c>
      <c r="K92" s="51">
        <f>ROUND('[1]Pop tot et prov'!$I$20*([1]KARUZI!B21/[1]KARUZI!$D$22),0)</f>
        <v>2494</v>
      </c>
      <c r="L92" s="51">
        <f>ROUND('[1]Pop tot et prov'!$I$20*([1]KARUZI!C21/[1]KARUZI!$D$22),0)</f>
        <v>2586</v>
      </c>
      <c r="M92" s="52">
        <f t="shared" si="14"/>
        <v>5080</v>
      </c>
    </row>
    <row r="93" spans="1:13">
      <c r="A93" s="49" t="s">
        <v>20</v>
      </c>
      <c r="B93" s="51">
        <f>SUM(B76:B92)</f>
        <v>292762</v>
      </c>
      <c r="C93" s="55">
        <f>SUM(C76:C92)</f>
        <v>315042</v>
      </c>
      <c r="D93" s="52">
        <f t="shared" si="11"/>
        <v>607804</v>
      </c>
      <c r="E93" s="51">
        <f>SUM(E76:E92)</f>
        <v>299307</v>
      </c>
      <c r="F93" s="55">
        <f>SUM(F76:F92)</f>
        <v>322079</v>
      </c>
      <c r="G93" s="52">
        <f t="shared" si="12"/>
        <v>621386</v>
      </c>
      <c r="H93" s="51">
        <f>SUM(H76:H92)</f>
        <v>305505</v>
      </c>
      <c r="I93" s="55">
        <f>SUM(I76:I92)</f>
        <v>328752</v>
      </c>
      <c r="J93" s="52">
        <f t="shared" si="13"/>
        <v>634257</v>
      </c>
      <c r="K93" s="51">
        <f>SUM(K76:K92)</f>
        <v>311327</v>
      </c>
      <c r="L93" s="55">
        <f>SUM(L76:L92)</f>
        <v>335016</v>
      </c>
      <c r="M93" s="52">
        <f t="shared" si="14"/>
        <v>646343</v>
      </c>
    </row>
    <row r="94" spans="1:13">
      <c r="A94" s="24"/>
      <c r="B94" s="8"/>
      <c r="C94" s="8"/>
      <c r="D94" s="8"/>
      <c r="E94" s="8"/>
      <c r="F94" s="8"/>
      <c r="G94" s="8"/>
      <c r="H94" s="8"/>
      <c r="I94" s="8"/>
      <c r="J94" s="8"/>
    </row>
    <row r="95" spans="1:13">
      <c r="A95" s="24"/>
      <c r="B95" s="8"/>
      <c r="C95" s="8"/>
      <c r="D95" s="8"/>
      <c r="E95" s="8"/>
      <c r="F95" s="8"/>
      <c r="G95" s="8"/>
      <c r="H95" s="8"/>
      <c r="I95" s="8"/>
      <c r="J95" s="8"/>
    </row>
    <row r="96" spans="1:13">
      <c r="A96" s="24"/>
      <c r="B96" s="8"/>
      <c r="C96" s="8"/>
      <c r="D96" s="8"/>
      <c r="E96" s="8"/>
      <c r="F96" s="8"/>
      <c r="G96" s="8"/>
      <c r="H96" s="8"/>
      <c r="I96" s="8"/>
      <c r="J96" s="8"/>
    </row>
    <row r="97" spans="1:13">
      <c r="A97" s="24"/>
      <c r="B97" s="8"/>
      <c r="C97" s="8"/>
      <c r="D97" s="8"/>
      <c r="E97" s="8"/>
      <c r="F97" s="8"/>
      <c r="G97" s="8"/>
      <c r="H97" s="8"/>
      <c r="I97" s="8"/>
      <c r="J97" s="8"/>
    </row>
    <row r="98" spans="1:13">
      <c r="A98" s="24"/>
      <c r="B98" s="8"/>
      <c r="C98" s="8"/>
      <c r="D98" s="8"/>
      <c r="E98" s="8"/>
      <c r="F98" s="8"/>
      <c r="G98" s="8"/>
      <c r="H98" s="8"/>
      <c r="I98" s="8"/>
      <c r="J98" s="8"/>
    </row>
    <row r="99" spans="1:13">
      <c r="A99" s="24"/>
      <c r="B99" s="8"/>
      <c r="C99" s="8"/>
      <c r="D99" s="8"/>
      <c r="E99" s="8"/>
      <c r="F99" s="8"/>
      <c r="G99" s="8"/>
      <c r="H99" s="8"/>
      <c r="I99" s="8"/>
      <c r="J99" s="8"/>
    </row>
    <row r="100" spans="1:13">
      <c r="A100" s="24"/>
      <c r="B100" s="8"/>
      <c r="C100" s="8"/>
      <c r="D100" s="8"/>
      <c r="E100" s="8"/>
      <c r="F100" s="8"/>
      <c r="G100" s="8"/>
      <c r="H100" s="8"/>
      <c r="I100" s="8"/>
      <c r="J100" s="8"/>
    </row>
    <row r="101" spans="1:13">
      <c r="A101" s="24"/>
      <c r="B101" s="8"/>
      <c r="C101" s="8"/>
      <c r="D101" s="8"/>
      <c r="E101" s="8"/>
      <c r="F101" s="8"/>
      <c r="G101" s="8"/>
      <c r="H101" s="8"/>
      <c r="I101" s="8"/>
      <c r="J101" s="8"/>
    </row>
    <row r="102" spans="1:13">
      <c r="A102" s="7" t="s">
        <v>82</v>
      </c>
      <c r="B102" s="44"/>
      <c r="C102" s="7"/>
      <c r="D102" s="7"/>
      <c r="E102" s="7"/>
      <c r="F102" s="7"/>
      <c r="G102" s="7"/>
      <c r="H102" s="7"/>
      <c r="I102" s="7"/>
      <c r="J102" s="7"/>
    </row>
    <row r="103" spans="1:13">
      <c r="A103" s="24"/>
      <c r="B103" s="8"/>
      <c r="C103" s="8"/>
      <c r="D103" s="8"/>
      <c r="E103" s="8"/>
      <c r="F103" s="8"/>
      <c r="G103" s="8"/>
      <c r="H103" s="8"/>
      <c r="I103" s="8"/>
      <c r="J103" s="8"/>
    </row>
    <row r="104" spans="1:13">
      <c r="A104" s="118" t="s">
        <v>21</v>
      </c>
      <c r="B104" s="108">
        <v>2024</v>
      </c>
      <c r="C104" s="108"/>
      <c r="D104" s="108"/>
      <c r="E104" s="108">
        <v>2025</v>
      </c>
      <c r="F104" s="108"/>
      <c r="G104" s="108"/>
      <c r="H104" s="108">
        <v>2026</v>
      </c>
      <c r="I104" s="108"/>
      <c r="J104" s="108"/>
      <c r="K104" s="108">
        <v>2027</v>
      </c>
      <c r="L104" s="108"/>
      <c r="M104" s="108"/>
    </row>
    <row r="105" spans="1:13">
      <c r="A105" s="118"/>
      <c r="B105" s="49" t="s">
        <v>22</v>
      </c>
      <c r="C105" s="49" t="s">
        <v>19</v>
      </c>
      <c r="D105" s="49" t="s">
        <v>20</v>
      </c>
      <c r="E105" s="49" t="s">
        <v>22</v>
      </c>
      <c r="F105" s="49" t="s">
        <v>19</v>
      </c>
      <c r="G105" s="49" t="s">
        <v>20</v>
      </c>
      <c r="H105" s="49" t="s">
        <v>22</v>
      </c>
      <c r="I105" s="49" t="s">
        <v>19</v>
      </c>
      <c r="J105" s="49" t="s">
        <v>20</v>
      </c>
      <c r="K105" s="49" t="s">
        <v>22</v>
      </c>
      <c r="L105" s="49" t="s">
        <v>19</v>
      </c>
      <c r="M105" s="49" t="s">
        <v>20</v>
      </c>
    </row>
    <row r="106" spans="1:13">
      <c r="A106" s="56" t="s">
        <v>23</v>
      </c>
      <c r="B106" s="51">
        <f>ROUND('[1]Pop tot et prov'!$I$21*([1]KARUZI!B5/[1]KARUZI!$D$22),0)</f>
        <v>59813</v>
      </c>
      <c r="C106" s="51">
        <f>ROUND('[1]Pop tot et prov'!$I$21*([1]KARUZI!C5/[1]KARUZI!$D$22),0)</f>
        <v>61957</v>
      </c>
      <c r="D106" s="52">
        <f t="shared" ref="D106:D123" si="15">SUM(B106:C106)</f>
        <v>121770</v>
      </c>
      <c r="E106" s="51">
        <f>ROUND('[1]Pop tot et prov'!$I$22*([1]KARUZI!B5/[1]KARUZI!$D$22),0)</f>
        <v>60758</v>
      </c>
      <c r="F106" s="51">
        <f>ROUND('[1]Pop tot et prov'!$I$22*([1]KARUZI!C5/[1]KARUZI!$D$22),0)</f>
        <v>62936</v>
      </c>
      <c r="G106" s="52">
        <f t="shared" ref="G106:G123" si="16">SUM(E106:F106)</f>
        <v>123694</v>
      </c>
      <c r="H106" s="51">
        <f>ROUND('[1]Pop tot et prov'!$I$23*([1]KARUZI!B5/[1]KARUZI!$D$22),0)</f>
        <v>61736</v>
      </c>
      <c r="I106" s="51">
        <f>ROUND('[1]Pop tot et prov'!$I$23*([1]KARUZI!C5/[1]KARUZI!$D$22),0)</f>
        <v>63949</v>
      </c>
      <c r="J106" s="52">
        <f t="shared" ref="J106:J123" si="17">SUM(H106:I106)</f>
        <v>125685</v>
      </c>
      <c r="K106" s="51">
        <f>ROUND('[1]Pop tot et prov'!$I$24*([1]KARUZI!B5/[1]KARUZI!$D$22),0)</f>
        <v>62743</v>
      </c>
      <c r="L106" s="51">
        <f>ROUND('[1]Pop tot et prov'!$I$24*([1]KARUZI!C5/[1]KARUZI!$D$22),0)</f>
        <v>64992</v>
      </c>
      <c r="M106" s="52">
        <f t="shared" ref="M106:M123" si="18">SUM(K106:L106)</f>
        <v>127735</v>
      </c>
    </row>
    <row r="107" spans="1:13">
      <c r="A107" s="56" t="s">
        <v>24</v>
      </c>
      <c r="B107" s="51">
        <f>ROUND('[1]Pop tot et prov'!$I$21*([1]KARUZI!B6/[1]KARUZI!$D$22),0)</f>
        <v>48716</v>
      </c>
      <c r="C107" s="51">
        <f>ROUND('[1]Pop tot et prov'!$I$21*([1]KARUZI!C6/[1]KARUZI!$D$22),0)</f>
        <v>50451</v>
      </c>
      <c r="D107" s="52">
        <f t="shared" si="15"/>
        <v>99167</v>
      </c>
      <c r="E107" s="51">
        <f>ROUND('[1]Pop tot et prov'!$I$22*([1]KARUZI!B6/[1]KARUZI!$D$22),0)</f>
        <v>49485</v>
      </c>
      <c r="F107" s="51">
        <f>ROUND('[1]Pop tot et prov'!$I$22*([1]KARUZI!C6/[1]KARUZI!$D$22),0)</f>
        <v>51249</v>
      </c>
      <c r="G107" s="52">
        <f t="shared" si="16"/>
        <v>100734</v>
      </c>
      <c r="H107" s="51">
        <f>ROUND('[1]Pop tot et prov'!$I$23*([1]KARUZI!B6/[1]KARUZI!$D$22),0)</f>
        <v>50282</v>
      </c>
      <c r="I107" s="51">
        <f>ROUND('[1]Pop tot et prov'!$I$23*([1]KARUZI!C6/[1]KARUZI!$D$22),0)</f>
        <v>52074</v>
      </c>
      <c r="J107" s="52">
        <f t="shared" si="17"/>
        <v>102356</v>
      </c>
      <c r="K107" s="51">
        <f>ROUND('[1]Pop tot et prov'!$I$24*([1]KARUZI!B6/[1]KARUZI!$D$22),0)</f>
        <v>51102</v>
      </c>
      <c r="L107" s="51">
        <f>ROUND('[1]Pop tot et prov'!$I$24*([1]KARUZI!C6/[1]KARUZI!$D$22),0)</f>
        <v>52923</v>
      </c>
      <c r="M107" s="52">
        <f t="shared" si="18"/>
        <v>104025</v>
      </c>
    </row>
    <row r="108" spans="1:13">
      <c r="A108" s="56" t="s">
        <v>25</v>
      </c>
      <c r="B108" s="51">
        <f>ROUND('[1]Pop tot et prov'!$I$21*([1]KARUZI!B7/[1]KARUZI!$D$22),0)</f>
        <v>41022</v>
      </c>
      <c r="C108" s="51">
        <f>ROUND('[1]Pop tot et prov'!$I$21*([1]KARUZI!C7/[1]KARUZI!$D$22),0)</f>
        <v>44507</v>
      </c>
      <c r="D108" s="52">
        <f t="shared" si="15"/>
        <v>85529</v>
      </c>
      <c r="E108" s="51">
        <f>ROUND('[1]Pop tot et prov'!$I$22*([1]KARUZI!B7/[1]KARUZI!$D$22),0)</f>
        <v>41671</v>
      </c>
      <c r="F108" s="51">
        <f>ROUND('[1]Pop tot et prov'!$I$22*([1]KARUZI!C7/[1]KARUZI!$D$22),0)</f>
        <v>45211</v>
      </c>
      <c r="G108" s="52">
        <f t="shared" si="16"/>
        <v>86882</v>
      </c>
      <c r="H108" s="51">
        <f>ROUND('[1]Pop tot et prov'!$I$23*([1]KARUZI!B7/[1]KARUZI!$D$22),0)</f>
        <v>42342</v>
      </c>
      <c r="I108" s="51">
        <f>ROUND('[1]Pop tot et prov'!$I$23*([1]KARUZI!C7/[1]KARUZI!$D$22),0)</f>
        <v>45939</v>
      </c>
      <c r="J108" s="52">
        <f t="shared" si="17"/>
        <v>88281</v>
      </c>
      <c r="K108" s="51">
        <f>ROUND('[1]Pop tot et prov'!$I$24*([1]KARUZI!B7/[1]KARUZI!$D$22),0)</f>
        <v>43032</v>
      </c>
      <c r="L108" s="51">
        <f>ROUND('[1]Pop tot et prov'!$I$24*([1]KARUZI!C7/[1]KARUZI!$D$22),0)</f>
        <v>46688</v>
      </c>
      <c r="M108" s="52">
        <f t="shared" si="18"/>
        <v>89720</v>
      </c>
    </row>
    <row r="109" spans="1:13">
      <c r="A109" s="56" t="s">
        <v>26</v>
      </c>
      <c r="B109" s="51">
        <f>ROUND('[1]Pop tot et prov'!$I$21*([1]KARUZI!B8/[1]KARUZI!$D$22),0)</f>
        <v>37810</v>
      </c>
      <c r="C109" s="51">
        <f>ROUND('[1]Pop tot et prov'!$I$21*([1]KARUZI!C8/[1]KARUZI!$D$22),0)</f>
        <v>44177</v>
      </c>
      <c r="D109" s="52">
        <f t="shared" si="15"/>
        <v>81987</v>
      </c>
      <c r="E109" s="51">
        <f>ROUND('[1]Pop tot et prov'!$I$22*([1]KARUZI!B8/[1]KARUZI!$D$22),0)</f>
        <v>38407</v>
      </c>
      <c r="F109" s="51">
        <f>ROUND('[1]Pop tot et prov'!$I$22*([1]KARUZI!C8/[1]KARUZI!$D$22),0)</f>
        <v>44876</v>
      </c>
      <c r="G109" s="52">
        <f t="shared" si="16"/>
        <v>83283</v>
      </c>
      <c r="H109" s="51">
        <f>ROUND('[1]Pop tot et prov'!$I$23*([1]KARUZI!B8/[1]KARUZI!$D$22),0)</f>
        <v>39026</v>
      </c>
      <c r="I109" s="51">
        <f>ROUND('[1]Pop tot et prov'!$I$23*([1]KARUZI!C8/[1]KARUZI!$D$22),0)</f>
        <v>45598</v>
      </c>
      <c r="J109" s="52">
        <f t="shared" si="17"/>
        <v>84624</v>
      </c>
      <c r="K109" s="51">
        <f>ROUND('[1]Pop tot et prov'!$I$24*([1]KARUZI!B8/[1]KARUZI!$D$22),0)</f>
        <v>39662</v>
      </c>
      <c r="L109" s="51">
        <f>ROUND('[1]Pop tot et prov'!$I$24*([1]KARUZI!C8/[1]KARUZI!$D$22),0)</f>
        <v>46341</v>
      </c>
      <c r="M109" s="52">
        <f t="shared" si="18"/>
        <v>86003</v>
      </c>
    </row>
    <row r="110" spans="1:13">
      <c r="A110" s="56" t="s">
        <v>27</v>
      </c>
      <c r="B110" s="51">
        <f>ROUND('[1]Pop tot et prov'!$I$21*([1]KARUZI!B9/[1]KARUZI!$D$22),0)</f>
        <v>28381</v>
      </c>
      <c r="C110" s="51">
        <f>ROUND('[1]Pop tot et prov'!$I$21*([1]KARUZI!C9/[1]KARUZI!$D$22),0)</f>
        <v>33376</v>
      </c>
      <c r="D110" s="52">
        <f t="shared" si="15"/>
        <v>61757</v>
      </c>
      <c r="E110" s="51">
        <f>ROUND('[1]Pop tot et prov'!$I$22*([1]KARUZI!B9/[1]KARUZI!$D$22),0)</f>
        <v>28829</v>
      </c>
      <c r="F110" s="51">
        <f>ROUND('[1]Pop tot et prov'!$I$22*([1]KARUZI!C9/[1]KARUZI!$D$22),0)</f>
        <v>33903</v>
      </c>
      <c r="G110" s="52">
        <f t="shared" si="16"/>
        <v>62732</v>
      </c>
      <c r="H110" s="51">
        <f>ROUND('[1]Pop tot et prov'!$I$23*([1]KARUZI!B9/[1]KARUZI!$D$22),0)</f>
        <v>29294</v>
      </c>
      <c r="I110" s="51">
        <f>ROUND('[1]Pop tot et prov'!$I$23*([1]KARUZI!C9/[1]KARUZI!$D$22),0)</f>
        <v>34449</v>
      </c>
      <c r="J110" s="52">
        <f t="shared" si="17"/>
        <v>63743</v>
      </c>
      <c r="K110" s="51">
        <f>ROUND('[1]Pop tot et prov'!$I$24*([1]KARUZI!B9/[1]KARUZI!$D$22),0)</f>
        <v>29771</v>
      </c>
      <c r="L110" s="51">
        <f>ROUND('[1]Pop tot et prov'!$I$24*([1]KARUZI!C9/[1]KARUZI!$D$22),0)</f>
        <v>35011</v>
      </c>
      <c r="M110" s="52">
        <f t="shared" si="18"/>
        <v>64782</v>
      </c>
    </row>
    <row r="111" spans="1:13">
      <c r="A111" s="56" t="s">
        <v>28</v>
      </c>
      <c r="B111" s="51">
        <f>ROUND('[1]Pop tot et prov'!$I$21*([1]KARUZI!B10/[1]KARUZI!$D$22),0)</f>
        <v>22539</v>
      </c>
      <c r="C111" s="51">
        <f>ROUND('[1]Pop tot et prov'!$I$21*([1]KARUZI!C10/[1]KARUZI!$D$22),0)</f>
        <v>24136</v>
      </c>
      <c r="D111" s="52">
        <f t="shared" si="15"/>
        <v>46675</v>
      </c>
      <c r="E111" s="51">
        <f>ROUND('[1]Pop tot et prov'!$I$22*([1]KARUZI!B10/[1]KARUZI!$D$22),0)</f>
        <v>22895</v>
      </c>
      <c r="F111" s="51">
        <f>ROUND('[1]Pop tot et prov'!$I$22*([1]KARUZI!C10/[1]KARUZI!$D$22),0)</f>
        <v>24518</v>
      </c>
      <c r="G111" s="52">
        <f t="shared" si="16"/>
        <v>47413</v>
      </c>
      <c r="H111" s="51">
        <f>ROUND('[1]Pop tot et prov'!$I$23*([1]KARUZI!B10/[1]KARUZI!$D$22),0)</f>
        <v>23264</v>
      </c>
      <c r="I111" s="51">
        <f>ROUND('[1]Pop tot et prov'!$I$23*([1]KARUZI!C10/[1]KARUZI!$D$22),0)</f>
        <v>24913</v>
      </c>
      <c r="J111" s="52">
        <f t="shared" si="17"/>
        <v>48177</v>
      </c>
      <c r="K111" s="51">
        <f>ROUND('[1]Pop tot et prov'!$I$24*([1]KARUZI!B10/[1]KARUZI!$D$22),0)</f>
        <v>23643</v>
      </c>
      <c r="L111" s="51">
        <f>ROUND('[1]Pop tot et prov'!$I$24*([1]KARUZI!C10/[1]KARUZI!$D$22),0)</f>
        <v>25319</v>
      </c>
      <c r="M111" s="52">
        <f t="shared" si="18"/>
        <v>48962</v>
      </c>
    </row>
    <row r="112" spans="1:13">
      <c r="A112" s="56" t="s">
        <v>29</v>
      </c>
      <c r="B112" s="51">
        <f>ROUND('[1]Pop tot et prov'!$I$21*([1]KARUZI!B11/[1]KARUZI!$D$22),0)</f>
        <v>14510</v>
      </c>
      <c r="C112" s="51">
        <f>ROUND('[1]Pop tot et prov'!$I$21*([1]KARUZI!C11/[1]KARUZI!$D$22),0)</f>
        <v>15678</v>
      </c>
      <c r="D112" s="52">
        <f t="shared" si="15"/>
        <v>30188</v>
      </c>
      <c r="E112" s="51">
        <f>ROUND('[1]Pop tot et prov'!$I$22*([1]KARUZI!B11/[1]KARUZI!$D$22),0)</f>
        <v>14739</v>
      </c>
      <c r="F112" s="51">
        <f>ROUND('[1]Pop tot et prov'!$I$22*([1]KARUZI!C11/[1]KARUZI!$D$22),0)</f>
        <v>15925</v>
      </c>
      <c r="G112" s="52">
        <f t="shared" si="16"/>
        <v>30664</v>
      </c>
      <c r="H112" s="51">
        <f>ROUND('[1]Pop tot et prov'!$I$23*([1]KARUZI!B11/[1]KARUZI!$D$22),0)</f>
        <v>14976</v>
      </c>
      <c r="I112" s="51">
        <f>ROUND('[1]Pop tot et prov'!$I$23*([1]KARUZI!C11/[1]KARUZI!$D$22),0)</f>
        <v>16182</v>
      </c>
      <c r="J112" s="52">
        <f t="shared" si="17"/>
        <v>31158</v>
      </c>
      <c r="K112" s="51">
        <f>ROUND('[1]Pop tot et prov'!$I$24*([1]KARUZI!B11/[1]KARUZI!$D$22),0)</f>
        <v>15221</v>
      </c>
      <c r="L112" s="51">
        <f>ROUND('[1]Pop tot et prov'!$I$24*([1]KARUZI!C11/[1]KARUZI!$D$22),0)</f>
        <v>16446</v>
      </c>
      <c r="M112" s="52">
        <f t="shared" si="18"/>
        <v>31667</v>
      </c>
    </row>
    <row r="113" spans="1:13">
      <c r="A113" s="56" t="s">
        <v>30</v>
      </c>
      <c r="B113" s="51">
        <f>ROUND('[1]Pop tot et prov'!$I$21*([1]KARUZI!B12/[1]KARUZI!$D$22),0)</f>
        <v>13282</v>
      </c>
      <c r="C113" s="51">
        <f>ROUND('[1]Pop tot et prov'!$I$21*([1]KARUZI!C12/[1]KARUZI!$D$22),0)</f>
        <v>14945</v>
      </c>
      <c r="D113" s="52">
        <f t="shared" si="15"/>
        <v>28227</v>
      </c>
      <c r="E113" s="51">
        <f>ROUND('[1]Pop tot et prov'!$I$22*([1]KARUZI!B12/[1]KARUZI!$D$22),0)</f>
        <v>13492</v>
      </c>
      <c r="F113" s="51">
        <f>ROUND('[1]Pop tot et prov'!$I$22*([1]KARUZI!C12/[1]KARUZI!$D$22),0)</f>
        <v>15181</v>
      </c>
      <c r="G113" s="52">
        <f t="shared" si="16"/>
        <v>28673</v>
      </c>
      <c r="H113" s="51">
        <f>ROUND('[1]Pop tot et prov'!$I$23*([1]KARUZI!B12/[1]KARUZI!$D$22),0)</f>
        <v>13709</v>
      </c>
      <c r="I113" s="51">
        <f>ROUND('[1]Pop tot et prov'!$I$23*([1]KARUZI!C12/[1]KARUZI!$D$22),0)</f>
        <v>15426</v>
      </c>
      <c r="J113" s="52">
        <f t="shared" si="17"/>
        <v>29135</v>
      </c>
      <c r="K113" s="51">
        <f>ROUND('[1]Pop tot et prov'!$I$24*([1]KARUZI!B12/[1]KARUZI!$D$22),0)</f>
        <v>13932</v>
      </c>
      <c r="L113" s="51">
        <f>ROUND('[1]Pop tot et prov'!$I$24*([1]KARUZI!C12/[1]KARUZI!$D$22),0)</f>
        <v>15677</v>
      </c>
      <c r="M113" s="52">
        <f t="shared" si="18"/>
        <v>29609</v>
      </c>
    </row>
    <row r="114" spans="1:13">
      <c r="A114" s="56" t="s">
        <v>31</v>
      </c>
      <c r="B114" s="51">
        <f>ROUND('[1]Pop tot et prov'!$I$21*([1]KARUZI!B13/[1]KARUZI!$D$22),0)</f>
        <v>10942</v>
      </c>
      <c r="C114" s="51">
        <f>ROUND('[1]Pop tot et prov'!$I$21*([1]KARUZI!C13/[1]KARUZI!$D$22),0)</f>
        <v>11757</v>
      </c>
      <c r="D114" s="52">
        <f t="shared" si="15"/>
        <v>22699</v>
      </c>
      <c r="E114" s="51">
        <f>ROUND('[1]Pop tot et prov'!$I$22*([1]KARUZI!B13/[1]KARUZI!$D$22),0)</f>
        <v>11115</v>
      </c>
      <c r="F114" s="51">
        <f>ROUND('[1]Pop tot et prov'!$I$22*([1]KARUZI!C13/[1]KARUZI!$D$22),0)</f>
        <v>11943</v>
      </c>
      <c r="G114" s="52">
        <f t="shared" si="16"/>
        <v>23058</v>
      </c>
      <c r="H114" s="51">
        <f>ROUND('[1]Pop tot et prov'!$I$23*([1]KARUZI!B13/[1]KARUZI!$D$22),0)</f>
        <v>11294</v>
      </c>
      <c r="I114" s="51">
        <f>ROUND('[1]Pop tot et prov'!$I$23*([1]KARUZI!C13/[1]KARUZI!$D$22),0)</f>
        <v>12135</v>
      </c>
      <c r="J114" s="52">
        <f t="shared" si="17"/>
        <v>23429</v>
      </c>
      <c r="K114" s="51">
        <f>ROUND('[1]Pop tot et prov'!$I$24*([1]KARUZI!B13/[1]KARUZI!$D$22),0)</f>
        <v>11478</v>
      </c>
      <c r="L114" s="51">
        <f>ROUND('[1]Pop tot et prov'!$I$24*([1]KARUZI!C13/[1]KARUZI!$D$22),0)</f>
        <v>12333</v>
      </c>
      <c r="M114" s="52">
        <f t="shared" si="18"/>
        <v>23811</v>
      </c>
    </row>
    <row r="115" spans="1:13">
      <c r="A115" s="56" t="s">
        <v>32</v>
      </c>
      <c r="B115" s="51">
        <f>ROUND('[1]Pop tot et prov'!$I$21*([1]KARUZI!B14/[1]KARUZI!$D$22),0)</f>
        <v>10874</v>
      </c>
      <c r="C115" s="51">
        <f>ROUND('[1]Pop tot et prov'!$I$21*([1]KARUZI!C14/[1]KARUZI!$D$22),0)</f>
        <v>11040</v>
      </c>
      <c r="D115" s="52">
        <f t="shared" si="15"/>
        <v>21914</v>
      </c>
      <c r="E115" s="51">
        <f>ROUND('[1]Pop tot et prov'!$I$22*([1]KARUZI!B14/[1]KARUZI!$D$22),0)</f>
        <v>11046</v>
      </c>
      <c r="F115" s="51">
        <f>ROUND('[1]Pop tot et prov'!$I$22*([1]KARUZI!C14/[1]KARUZI!$D$22),0)</f>
        <v>11214</v>
      </c>
      <c r="G115" s="52">
        <f t="shared" si="16"/>
        <v>22260</v>
      </c>
      <c r="H115" s="51">
        <f>ROUND('[1]Pop tot et prov'!$I$23*([1]KARUZI!B14/[1]KARUZI!$D$22),0)</f>
        <v>11224</v>
      </c>
      <c r="I115" s="51">
        <f>ROUND('[1]Pop tot et prov'!$I$23*([1]KARUZI!C14/[1]KARUZI!$D$22),0)</f>
        <v>11395</v>
      </c>
      <c r="J115" s="52">
        <f t="shared" si="17"/>
        <v>22619</v>
      </c>
      <c r="K115" s="51">
        <f>ROUND('[1]Pop tot et prov'!$I$24*([1]KARUZI!B14/[1]KARUZI!$D$22),0)</f>
        <v>11407</v>
      </c>
      <c r="L115" s="51">
        <f>ROUND('[1]Pop tot et prov'!$I$24*([1]KARUZI!C14/[1]KARUZI!$D$22),0)</f>
        <v>11581</v>
      </c>
      <c r="M115" s="52">
        <f t="shared" si="18"/>
        <v>22988</v>
      </c>
    </row>
    <row r="116" spans="1:13">
      <c r="A116" s="56" t="s">
        <v>33</v>
      </c>
      <c r="B116" s="51">
        <f>ROUND('[1]Pop tot et prov'!$I$21*([1]KARUZI!B15/[1]KARUZI!$D$22),0)</f>
        <v>9391</v>
      </c>
      <c r="C116" s="51">
        <f>ROUND('[1]Pop tot et prov'!$I$21*([1]KARUZI!C15/[1]KARUZI!$D$22),0)</f>
        <v>9646</v>
      </c>
      <c r="D116" s="52">
        <f t="shared" si="15"/>
        <v>19037</v>
      </c>
      <c r="E116" s="51">
        <f>ROUND('[1]Pop tot et prov'!$I$22*([1]KARUZI!B15/[1]KARUZI!$D$22),0)</f>
        <v>9540</v>
      </c>
      <c r="F116" s="51">
        <f>ROUND('[1]Pop tot et prov'!$I$22*([1]KARUZI!C15/[1]KARUZI!$D$22),0)</f>
        <v>9799</v>
      </c>
      <c r="G116" s="52">
        <f t="shared" si="16"/>
        <v>19339</v>
      </c>
      <c r="H116" s="51">
        <f>ROUND('[1]Pop tot et prov'!$I$23*([1]KARUZI!B15/[1]KARUZI!$D$22),0)</f>
        <v>9694</v>
      </c>
      <c r="I116" s="51">
        <f>ROUND('[1]Pop tot et prov'!$I$23*([1]KARUZI!C15/[1]KARUZI!$D$22),0)</f>
        <v>9956</v>
      </c>
      <c r="J116" s="52">
        <f t="shared" si="17"/>
        <v>19650</v>
      </c>
      <c r="K116" s="51">
        <f>ROUND('[1]Pop tot et prov'!$I$24*([1]KARUZI!B15/[1]KARUZI!$D$22),0)</f>
        <v>9852</v>
      </c>
      <c r="L116" s="51">
        <f>ROUND('[1]Pop tot et prov'!$I$24*([1]KARUZI!C15/[1]KARUZI!$D$22),0)</f>
        <v>10119</v>
      </c>
      <c r="M116" s="52">
        <f t="shared" si="18"/>
        <v>19971</v>
      </c>
    </row>
    <row r="117" spans="1:13">
      <c r="A117" s="56" t="s">
        <v>34</v>
      </c>
      <c r="B117" s="51">
        <f>ROUND('[1]Pop tot et prov'!$I$21*([1]KARUZI!B16/[1]KARUZI!$D$22),0)</f>
        <v>6318</v>
      </c>
      <c r="C117" s="51">
        <f>ROUND('[1]Pop tot et prov'!$I$21*([1]KARUZI!C16/[1]KARUZI!$D$22),0)</f>
        <v>5387</v>
      </c>
      <c r="D117" s="52">
        <f t="shared" si="15"/>
        <v>11705</v>
      </c>
      <c r="E117" s="51">
        <f>ROUND('[1]Pop tot et prov'!$I$22*([1]KARUZI!B16/[1]KARUZI!$D$22),0)</f>
        <v>6418</v>
      </c>
      <c r="F117" s="51">
        <f>ROUND('[1]Pop tot et prov'!$I$22*([1]KARUZI!C16/[1]KARUZI!$D$22),0)</f>
        <v>5472</v>
      </c>
      <c r="G117" s="52">
        <f t="shared" si="16"/>
        <v>11890</v>
      </c>
      <c r="H117" s="51">
        <f>ROUND('[1]Pop tot et prov'!$I$23*([1]KARUZI!B16/[1]KARUZI!$D$22),0)</f>
        <v>6521</v>
      </c>
      <c r="I117" s="51">
        <f>ROUND('[1]Pop tot et prov'!$I$23*([1]KARUZI!C16/[1]KARUZI!$D$22),0)</f>
        <v>5560</v>
      </c>
      <c r="J117" s="52">
        <f t="shared" si="17"/>
        <v>12081</v>
      </c>
      <c r="K117" s="51">
        <f>ROUND('[1]Pop tot et prov'!$I$24*([1]KARUZI!B16/[1]KARUZI!$D$22),0)</f>
        <v>6627</v>
      </c>
      <c r="L117" s="51">
        <f>ROUND('[1]Pop tot et prov'!$I$24*([1]KARUZI!C16/[1]KARUZI!$D$22),0)</f>
        <v>5650</v>
      </c>
      <c r="M117" s="52">
        <f t="shared" si="18"/>
        <v>12277</v>
      </c>
    </row>
    <row r="118" spans="1:13">
      <c r="A118" s="56" t="s">
        <v>35</v>
      </c>
      <c r="B118" s="51">
        <f>ROUND('[1]Pop tot et prov'!$I$21*([1]KARUZI!B17/[1]KARUZI!$D$22),0)</f>
        <v>4338</v>
      </c>
      <c r="C118" s="51">
        <f>ROUND('[1]Pop tot et prov'!$I$21*([1]KARUZI!C17/[1]KARUZI!$D$22),0)</f>
        <v>4787</v>
      </c>
      <c r="D118" s="52">
        <f t="shared" si="15"/>
        <v>9125</v>
      </c>
      <c r="E118" s="51">
        <f>ROUND('[1]Pop tot et prov'!$I$22*([1]KARUZI!B17/[1]KARUZI!$D$22),0)</f>
        <v>4406</v>
      </c>
      <c r="F118" s="51">
        <f>ROUND('[1]Pop tot et prov'!$I$22*([1]KARUZI!C17/[1]KARUZI!$D$22),0)</f>
        <v>4863</v>
      </c>
      <c r="G118" s="52">
        <f t="shared" si="16"/>
        <v>9269</v>
      </c>
      <c r="H118" s="51">
        <f>ROUND('[1]Pop tot et prov'!$I$23*([1]KARUZI!B17/[1]KARUZI!$D$22),0)</f>
        <v>4477</v>
      </c>
      <c r="I118" s="51">
        <f>ROUND('[1]Pop tot et prov'!$I$23*([1]KARUZI!C17/[1]KARUZI!$D$22),0)</f>
        <v>4941</v>
      </c>
      <c r="J118" s="52">
        <f t="shared" si="17"/>
        <v>9418</v>
      </c>
      <c r="K118" s="51">
        <f>ROUND('[1]Pop tot et prov'!$I$24*([1]KARUZI!B17/[1]KARUZI!$D$22),0)</f>
        <v>4550</v>
      </c>
      <c r="L118" s="51">
        <f>ROUND('[1]Pop tot et prov'!$I$24*([1]KARUZI!C17/[1]KARUZI!$D$22),0)</f>
        <v>5021</v>
      </c>
      <c r="M118" s="52">
        <f t="shared" si="18"/>
        <v>9571</v>
      </c>
    </row>
    <row r="119" spans="1:13">
      <c r="A119" s="56" t="s">
        <v>36</v>
      </c>
      <c r="B119" s="51">
        <f>ROUND('[1]Pop tot et prov'!$I$21*([1]KARUZI!B18/[1]KARUZI!$D$22),0)</f>
        <v>2549</v>
      </c>
      <c r="C119" s="51">
        <f>ROUND('[1]Pop tot et prov'!$I$21*([1]KARUZI!C18/[1]KARUZI!$D$22),0)</f>
        <v>2412</v>
      </c>
      <c r="D119" s="52">
        <f t="shared" si="15"/>
        <v>4961</v>
      </c>
      <c r="E119" s="51">
        <f>ROUND('[1]Pop tot et prov'!$I$22*([1]KARUZI!B18/[1]KARUZI!$D$22),0)</f>
        <v>2590</v>
      </c>
      <c r="F119" s="51">
        <f>ROUND('[1]Pop tot et prov'!$I$22*([1]KARUZI!C18/[1]KARUZI!$D$22),0)</f>
        <v>2450</v>
      </c>
      <c r="G119" s="52">
        <f t="shared" si="16"/>
        <v>5040</v>
      </c>
      <c r="H119" s="51">
        <f>ROUND('[1]Pop tot et prov'!$I$23*([1]KARUZI!B18/[1]KARUZI!$D$22),0)</f>
        <v>2631</v>
      </c>
      <c r="I119" s="51">
        <f>ROUND('[1]Pop tot et prov'!$I$23*([1]KARUZI!C18/[1]KARUZI!$D$22),0)</f>
        <v>2490</v>
      </c>
      <c r="J119" s="52">
        <f t="shared" si="17"/>
        <v>5121</v>
      </c>
      <c r="K119" s="51">
        <f>ROUND('[1]Pop tot et prov'!$I$24*([1]KARUZI!B18/[1]KARUZI!$D$22),0)</f>
        <v>2674</v>
      </c>
      <c r="L119" s="51">
        <f>ROUND('[1]Pop tot et prov'!$I$24*([1]KARUZI!C18/[1]KARUZI!$D$22),0)</f>
        <v>2530</v>
      </c>
      <c r="M119" s="52">
        <f t="shared" si="18"/>
        <v>5204</v>
      </c>
    </row>
    <row r="120" spans="1:13">
      <c r="A120" s="56" t="s">
        <v>37</v>
      </c>
      <c r="B120" s="51">
        <f>ROUND('[1]Pop tot et prov'!$I$21*([1]KARUZI!B19/[1]KARUZI!$D$22),0)</f>
        <v>2283</v>
      </c>
      <c r="C120" s="51">
        <f>ROUND('[1]Pop tot et prov'!$I$21*([1]KARUZI!C19/[1]KARUZI!$D$22),0)</f>
        <v>2662</v>
      </c>
      <c r="D120" s="52">
        <f t="shared" si="15"/>
        <v>4945</v>
      </c>
      <c r="E120" s="51">
        <f>ROUND('[1]Pop tot et prov'!$I$22*([1]KARUZI!B19/[1]KARUZI!$D$22),0)</f>
        <v>2319</v>
      </c>
      <c r="F120" s="51">
        <f>ROUND('[1]Pop tot et prov'!$I$22*([1]KARUZI!C19/[1]KARUZI!$D$22),0)</f>
        <v>2704</v>
      </c>
      <c r="G120" s="52">
        <f t="shared" si="16"/>
        <v>5023</v>
      </c>
      <c r="H120" s="51">
        <f>ROUND('[1]Pop tot et prov'!$I$23*([1]KARUZI!B19/[1]KARUZI!$D$22),0)</f>
        <v>2356</v>
      </c>
      <c r="I120" s="51">
        <f>ROUND('[1]Pop tot et prov'!$I$23*([1]KARUZI!C19/[1]KARUZI!$D$22),0)</f>
        <v>2748</v>
      </c>
      <c r="J120" s="52">
        <f t="shared" si="17"/>
        <v>5104</v>
      </c>
      <c r="K120" s="51">
        <f>ROUND('[1]Pop tot et prov'!$I$24*([1]KARUZI!B19/[1]KARUZI!$D$22),0)</f>
        <v>2395</v>
      </c>
      <c r="L120" s="51">
        <f>ROUND('[1]Pop tot et prov'!$I$24*([1]KARUZI!C19/[1]KARUZI!$D$22),0)</f>
        <v>2793</v>
      </c>
      <c r="M120" s="52">
        <f t="shared" si="18"/>
        <v>5188</v>
      </c>
    </row>
    <row r="121" spans="1:13">
      <c r="A121" s="56" t="s">
        <v>38</v>
      </c>
      <c r="B121" s="51">
        <f>ROUND('[1]Pop tot et prov'!$I$21*([1]KARUZI!B20/[1]KARUZI!$D$22),0)</f>
        <v>1446</v>
      </c>
      <c r="C121" s="51">
        <f>ROUND('[1]Pop tot et prov'!$I$21*([1]KARUZI!C20/[1]KARUZI!$D$22),0)</f>
        <v>1303</v>
      </c>
      <c r="D121" s="52">
        <f t="shared" si="15"/>
        <v>2749</v>
      </c>
      <c r="E121" s="51">
        <f>ROUND('[1]Pop tot et prov'!$I$22*([1]KARUZI!B20/[1]KARUZI!$D$22),0)</f>
        <v>1469</v>
      </c>
      <c r="F121" s="51">
        <f>ROUND('[1]Pop tot et prov'!$I$22*([1]KARUZI!C20/[1]KARUZI!$D$22),0)</f>
        <v>1324</v>
      </c>
      <c r="G121" s="52">
        <f t="shared" si="16"/>
        <v>2793</v>
      </c>
      <c r="H121" s="51">
        <f>ROUND('[1]Pop tot et prov'!$I$23*([1]KARUZI!B20/[1]KARUZI!$D$22),0)</f>
        <v>1493</v>
      </c>
      <c r="I121" s="51">
        <f>ROUND('[1]Pop tot et prov'!$I$23*([1]KARUZI!C20/[1]KARUZI!$D$22),0)</f>
        <v>1345</v>
      </c>
      <c r="J121" s="52">
        <f t="shared" si="17"/>
        <v>2838</v>
      </c>
      <c r="K121" s="51">
        <f>ROUND('[1]Pop tot et prov'!$I$24*([1]KARUZI!B20/[1]KARUZI!$D$22),0)</f>
        <v>1517</v>
      </c>
      <c r="L121" s="51">
        <f>ROUND('[1]Pop tot et prov'!$I$24*([1]KARUZI!C20/[1]KARUZI!$D$22),0)</f>
        <v>1367</v>
      </c>
      <c r="M121" s="52">
        <f t="shared" si="18"/>
        <v>2884</v>
      </c>
    </row>
    <row r="122" spans="1:13">
      <c r="A122" s="56" t="s">
        <v>39</v>
      </c>
      <c r="B122" s="51">
        <f>ROUND('[1]Pop tot et prov'!$I$21*([1]KARUZI!B21/[1]KARUZI!$D$22),0)</f>
        <v>2537</v>
      </c>
      <c r="C122" s="51">
        <f>ROUND('[1]Pop tot et prov'!$I$21*([1]KARUZI!C21/[1]KARUZI!$D$22),0)</f>
        <v>2631</v>
      </c>
      <c r="D122" s="52">
        <f t="shared" si="15"/>
        <v>5168</v>
      </c>
      <c r="E122" s="51">
        <f>ROUND('[1]Pop tot et prov'!$I$22*([1]KARUZI!B21/[1]KARUZI!$D$22),0)</f>
        <v>2577</v>
      </c>
      <c r="F122" s="51">
        <f>ROUND('[1]Pop tot et prov'!$I$22*([1]KARUZI!C21/[1]KARUZI!$D$22),0)</f>
        <v>2672</v>
      </c>
      <c r="G122" s="52">
        <f t="shared" si="16"/>
        <v>5249</v>
      </c>
      <c r="H122" s="51">
        <f>ROUND('[1]Pop tot et prov'!$I$23*([1]KARUZI!B21/[1]KARUZI!$D$22),0)</f>
        <v>2619</v>
      </c>
      <c r="I122" s="51">
        <f>ROUND('[1]Pop tot et prov'!$I$23*([1]KARUZI!C21/[1]KARUZI!$D$22),0)</f>
        <v>2715</v>
      </c>
      <c r="J122" s="52">
        <f t="shared" si="17"/>
        <v>5334</v>
      </c>
      <c r="K122" s="51">
        <f>ROUND('[1]Pop tot et prov'!$I$24*([1]KARUZI!B21/[1]KARUZI!$D$22),0)</f>
        <v>2662</v>
      </c>
      <c r="L122" s="51">
        <f>ROUND('[1]Pop tot et prov'!$I$24*([1]KARUZI!C21/[1]KARUZI!$D$22),0)</f>
        <v>2760</v>
      </c>
      <c r="M122" s="52">
        <f t="shared" si="18"/>
        <v>5422</v>
      </c>
    </row>
    <row r="123" spans="1:13">
      <c r="A123" s="49" t="s">
        <v>20</v>
      </c>
      <c r="B123" s="51">
        <f>SUM(B106:B122)</f>
        <v>316751</v>
      </c>
      <c r="C123" s="55">
        <f>SUM(C106:C122)</f>
        <v>340852</v>
      </c>
      <c r="D123" s="52">
        <f t="shared" si="15"/>
        <v>657603</v>
      </c>
      <c r="E123" s="51">
        <f>SUM(E106:E122)</f>
        <v>321756</v>
      </c>
      <c r="F123" s="55">
        <f>SUM(F106:F122)</f>
        <v>346240</v>
      </c>
      <c r="G123" s="52">
        <f t="shared" si="16"/>
        <v>667996</v>
      </c>
      <c r="H123" s="51">
        <f>SUM(H106:H122)</f>
        <v>326938</v>
      </c>
      <c r="I123" s="55">
        <f>SUM(I106:I122)</f>
        <v>351815</v>
      </c>
      <c r="J123" s="52">
        <f t="shared" si="17"/>
        <v>678753</v>
      </c>
      <c r="K123" s="51">
        <f>SUM(K106:K122)</f>
        <v>332268</v>
      </c>
      <c r="L123" s="55">
        <f>SUM(L106:L122)</f>
        <v>357551</v>
      </c>
      <c r="M123" s="52">
        <f t="shared" si="18"/>
        <v>689819</v>
      </c>
    </row>
    <row r="124" spans="1:13">
      <c r="A124" s="24"/>
      <c r="B124" s="8"/>
      <c r="C124" s="8"/>
      <c r="D124" s="8"/>
      <c r="E124" s="8"/>
      <c r="F124" s="8"/>
      <c r="G124" s="8"/>
      <c r="H124" s="8"/>
      <c r="I124" s="8"/>
      <c r="J124" s="8"/>
    </row>
    <row r="125" spans="1:13">
      <c r="A125" s="118" t="s">
        <v>21</v>
      </c>
      <c r="B125" s="108">
        <v>2028</v>
      </c>
      <c r="C125" s="108"/>
      <c r="D125" s="108"/>
      <c r="E125" s="108">
        <v>2029</v>
      </c>
      <c r="F125" s="108"/>
      <c r="G125" s="108"/>
      <c r="H125" s="108">
        <v>2030</v>
      </c>
      <c r="I125" s="108"/>
      <c r="J125" s="108"/>
    </row>
    <row r="126" spans="1:13">
      <c r="A126" s="118"/>
      <c r="B126" s="49" t="s">
        <v>22</v>
      </c>
      <c r="C126" s="49" t="s">
        <v>19</v>
      </c>
      <c r="D126" s="49" t="s">
        <v>20</v>
      </c>
      <c r="E126" s="49" t="s">
        <v>22</v>
      </c>
      <c r="F126" s="49" t="s">
        <v>19</v>
      </c>
      <c r="G126" s="49" t="s">
        <v>20</v>
      </c>
      <c r="H126" s="49" t="s">
        <v>22</v>
      </c>
      <c r="I126" s="49" t="s">
        <v>19</v>
      </c>
      <c r="J126" s="49" t="s">
        <v>20</v>
      </c>
    </row>
    <row r="127" spans="1:13">
      <c r="A127" s="56" t="s">
        <v>23</v>
      </c>
      <c r="B127" s="51">
        <f>ROUND('[1]Pop tot et prov'!$I$25*([1]KARUZI!B5/[1]KARUZI!$D$22),0)</f>
        <v>63775</v>
      </c>
      <c r="C127" s="51">
        <f>ROUND('[1]Pop tot et prov'!$I$25*([1]KARUZI!C5/[1]KARUZI!$D$22),0)</f>
        <v>66061</v>
      </c>
      <c r="D127" s="52">
        <f t="shared" ref="D127:D143" si="19">SUM(B127:C127)</f>
        <v>129836</v>
      </c>
      <c r="E127" s="51">
        <f>ROUND('[1]Pop tot et prov'!$I$26*([1]KARUZI!B5/[1]KARUZI!$D$22),0)</f>
        <v>64837</v>
      </c>
      <c r="F127" s="51">
        <f>ROUND('[1]Pop tot et prov'!$I$26*([1]KARUZI!C5/[1]KARUZI!$D$22),0)</f>
        <v>67161</v>
      </c>
      <c r="G127" s="52">
        <f t="shared" ref="G127:G144" si="20">SUM(E127:F127)</f>
        <v>131998</v>
      </c>
      <c r="H127" s="51">
        <f>ROUND('[1]Pop tot et prov'!$I$27*([1]KARUZI!B5/[1]KARUZI!$D$22),0)</f>
        <v>65930</v>
      </c>
      <c r="I127" s="51">
        <f>ROUND('[1]Pop tot et prov'!$I$27*([1]KARUZI!C5/[1]KARUZI!$D$22),0)</f>
        <v>68293</v>
      </c>
      <c r="J127" s="52">
        <f t="shared" ref="J127:J144" si="21">SUM(H127:I127)</f>
        <v>134223</v>
      </c>
    </row>
    <row r="128" spans="1:13">
      <c r="A128" s="56" t="s">
        <v>24</v>
      </c>
      <c r="B128" s="51">
        <f>ROUND('[1]Pop tot et prov'!$I$25*([1]KARUZI!B6/[1]KARUZI!$D$22),0)</f>
        <v>51943</v>
      </c>
      <c r="C128" s="51">
        <f>ROUND('[1]Pop tot et prov'!$I$25*([1]KARUZI!C6/[1]KARUZI!$D$22),0)</f>
        <v>53794</v>
      </c>
      <c r="D128" s="52">
        <f t="shared" si="19"/>
        <v>105737</v>
      </c>
      <c r="E128" s="51">
        <f>ROUND('[1]Pop tot et prov'!$I$26*([1]KARUZI!B6/[1]KARUZI!$D$22),0)</f>
        <v>52808</v>
      </c>
      <c r="F128" s="51">
        <f>ROUND('[1]Pop tot et prov'!$I$26*([1]KARUZI!C6/[1]KARUZI!$D$22),0)</f>
        <v>54689</v>
      </c>
      <c r="G128" s="52">
        <f t="shared" si="20"/>
        <v>107497</v>
      </c>
      <c r="H128" s="51">
        <f>ROUND('[1]Pop tot et prov'!$I$27*([1]KARUZI!B6/[1]KARUZI!$D$22),0)</f>
        <v>53698</v>
      </c>
      <c r="I128" s="51">
        <f>ROUND('[1]Pop tot et prov'!$I$27*([1]KARUZI!C6/[1]KARUZI!$D$22),0)</f>
        <v>55611</v>
      </c>
      <c r="J128" s="52">
        <f t="shared" si="21"/>
        <v>109309</v>
      </c>
    </row>
    <row r="129" spans="1:10">
      <c r="A129" s="56" t="s">
        <v>25</v>
      </c>
      <c r="B129" s="51">
        <f>ROUND('[1]Pop tot et prov'!$I$25*([1]KARUZI!B7/[1]KARUZI!$D$22),0)</f>
        <v>43740</v>
      </c>
      <c r="C129" s="51">
        <f>ROUND('[1]Pop tot et prov'!$I$25*([1]KARUZI!C7/[1]KARUZI!$D$22),0)</f>
        <v>47456</v>
      </c>
      <c r="D129" s="52">
        <f t="shared" si="19"/>
        <v>91196</v>
      </c>
      <c r="E129" s="51">
        <f>ROUND('[1]Pop tot et prov'!$I$26*([1]KARUZI!B7/[1]KARUZI!$D$22),0)</f>
        <v>44468</v>
      </c>
      <c r="F129" s="51">
        <f>ROUND('[1]Pop tot et prov'!$I$26*([1]KARUZI!C7/[1]KARUZI!$D$22),0)</f>
        <v>48246</v>
      </c>
      <c r="G129" s="52">
        <f t="shared" si="20"/>
        <v>92714</v>
      </c>
      <c r="H129" s="51">
        <f>ROUND('[1]Pop tot et prov'!$I$27*([1]KARUZI!B7/[1]KARUZI!$D$22),0)</f>
        <v>45217</v>
      </c>
      <c r="I129" s="51">
        <f>ROUND('[1]Pop tot et prov'!$I$27*([1]KARUZI!C7/[1]KARUZI!$D$22),0)</f>
        <v>49059</v>
      </c>
      <c r="J129" s="52">
        <f t="shared" si="21"/>
        <v>94276</v>
      </c>
    </row>
    <row r="130" spans="1:10">
      <c r="A130" s="56" t="s">
        <v>26</v>
      </c>
      <c r="B130" s="51">
        <f>ROUND('[1]Pop tot et prov'!$I$25*([1]KARUZI!B8/[1]KARUZI!$D$22),0)</f>
        <v>40315</v>
      </c>
      <c r="C130" s="51">
        <f>ROUND('[1]Pop tot et prov'!$I$25*([1]KARUZI!C8/[1]KARUZI!$D$22),0)</f>
        <v>47104</v>
      </c>
      <c r="D130" s="52">
        <f t="shared" si="19"/>
        <v>87419</v>
      </c>
      <c r="E130" s="51">
        <f>ROUND('[1]Pop tot et prov'!$I$26*([1]KARUZI!B8/[1]KARUZI!$D$22),0)</f>
        <v>40986</v>
      </c>
      <c r="F130" s="51">
        <f>ROUND('[1]Pop tot et prov'!$I$26*([1]KARUZI!C8/[1]KARUZI!$D$22),0)</f>
        <v>47888</v>
      </c>
      <c r="G130" s="52">
        <f t="shared" si="20"/>
        <v>88874</v>
      </c>
      <c r="H130" s="51">
        <f>ROUND('[1]Pop tot et prov'!$I$27*([1]KARUZI!B8/[1]KARUZI!$D$22),0)</f>
        <v>41677</v>
      </c>
      <c r="I130" s="51">
        <f>ROUND('[1]Pop tot et prov'!$I$27*([1]KARUZI!C8/[1]KARUZI!$D$22),0)</f>
        <v>48695</v>
      </c>
      <c r="J130" s="52">
        <f t="shared" si="21"/>
        <v>90372</v>
      </c>
    </row>
    <row r="131" spans="1:10">
      <c r="A131" s="56" t="s">
        <v>27</v>
      </c>
      <c r="B131" s="51">
        <f>ROUND('[1]Pop tot et prov'!$I$25*([1]KARUZI!B9/[1]KARUZI!$D$22),0)</f>
        <v>30261</v>
      </c>
      <c r="C131" s="51">
        <f>ROUND('[1]Pop tot et prov'!$I$25*([1]KARUZI!C9/[1]KARUZI!$D$22),0)</f>
        <v>35587</v>
      </c>
      <c r="D131" s="52">
        <f t="shared" si="19"/>
        <v>65848</v>
      </c>
      <c r="E131" s="51">
        <f>ROUND('[1]Pop tot et prov'!$I$26*([1]KARUZI!B9/[1]KARUZI!$D$22),0)</f>
        <v>30765</v>
      </c>
      <c r="F131" s="51">
        <f>ROUND('[1]Pop tot et prov'!$I$26*([1]KARUZI!C9/[1]KARUZI!$D$22),0)</f>
        <v>36179</v>
      </c>
      <c r="G131" s="52">
        <f t="shared" si="20"/>
        <v>66944</v>
      </c>
      <c r="H131" s="51">
        <f>ROUND('[1]Pop tot et prov'!$I$27*([1]KARUZI!B9/[1]KARUZI!$D$22),0)</f>
        <v>31283</v>
      </c>
      <c r="I131" s="51">
        <f>ROUND('[1]Pop tot et prov'!$I$27*([1]KARUZI!C9/[1]KARUZI!$D$22),0)</f>
        <v>36789</v>
      </c>
      <c r="J131" s="52">
        <f t="shared" si="21"/>
        <v>68072</v>
      </c>
    </row>
    <row r="132" spans="1:10">
      <c r="A132" s="56" t="s">
        <v>28</v>
      </c>
      <c r="B132" s="51">
        <f>ROUND('[1]Pop tot et prov'!$I$25*([1]KARUZI!B10/[1]KARUZI!$D$22),0)</f>
        <v>24032</v>
      </c>
      <c r="C132" s="51">
        <f>ROUND('[1]Pop tot et prov'!$I$25*([1]KARUZI!C10/[1]KARUZI!$D$22),0)</f>
        <v>25735</v>
      </c>
      <c r="D132" s="52">
        <f t="shared" si="19"/>
        <v>49767</v>
      </c>
      <c r="E132" s="51">
        <f>ROUND('[1]Pop tot et prov'!$I$26*([1]KARUZI!B10/[1]KARUZI!$D$22),0)</f>
        <v>24432</v>
      </c>
      <c r="F132" s="51">
        <f>ROUND('[1]Pop tot et prov'!$I$26*([1]KARUZI!C10/[1]KARUZI!$D$22),0)</f>
        <v>26164</v>
      </c>
      <c r="G132" s="52">
        <f t="shared" si="20"/>
        <v>50596</v>
      </c>
      <c r="H132" s="51">
        <f>ROUND('[1]Pop tot et prov'!$I$27*([1]KARUZI!B10/[1]KARUZI!$D$22),0)</f>
        <v>24844</v>
      </c>
      <c r="I132" s="51">
        <f>ROUND('[1]Pop tot et prov'!$I$27*([1]KARUZI!C10/[1]KARUZI!$D$22),0)</f>
        <v>26605</v>
      </c>
      <c r="J132" s="52">
        <f t="shared" si="21"/>
        <v>51449</v>
      </c>
    </row>
    <row r="133" spans="1:10">
      <c r="A133" s="56" t="s">
        <v>29</v>
      </c>
      <c r="B133" s="51">
        <f>ROUND('[1]Pop tot et prov'!$I$25*([1]KARUZI!B11/[1]KARUZI!$D$22),0)</f>
        <v>15471</v>
      </c>
      <c r="C133" s="51">
        <f>ROUND('[1]Pop tot et prov'!$I$25*([1]KARUZI!C11/[1]KARUZI!$D$22),0)</f>
        <v>16716</v>
      </c>
      <c r="D133" s="52">
        <f t="shared" si="19"/>
        <v>32187</v>
      </c>
      <c r="E133" s="51">
        <f>ROUND('[1]Pop tot et prov'!$I$26*([1]KARUZI!B11/[1]KARUZI!$D$22),0)</f>
        <v>15729</v>
      </c>
      <c r="F133" s="51">
        <f>ROUND('[1]Pop tot et prov'!$I$26*([1]KARUZI!C11/[1]KARUZI!$D$22),0)</f>
        <v>16994</v>
      </c>
      <c r="G133" s="52">
        <f t="shared" si="20"/>
        <v>32723</v>
      </c>
      <c r="H133" s="51">
        <f>ROUND('[1]Pop tot et prov'!$I$27*([1]KARUZI!B11/[1]KARUZI!$D$22),0)</f>
        <v>15994</v>
      </c>
      <c r="I133" s="51">
        <f>ROUND('[1]Pop tot et prov'!$I$27*([1]KARUZI!C11/[1]KARUZI!$D$22),0)</f>
        <v>17281</v>
      </c>
      <c r="J133" s="52">
        <f t="shared" si="21"/>
        <v>33275</v>
      </c>
    </row>
    <row r="134" spans="1:10">
      <c r="A134" s="56" t="s">
        <v>30</v>
      </c>
      <c r="B134" s="51">
        <f>ROUND('[1]Pop tot et prov'!$I$25*([1]KARUZI!B12/[1]KARUZI!$D$22),0)</f>
        <v>14162</v>
      </c>
      <c r="C134" s="51">
        <f>ROUND('[1]Pop tot et prov'!$I$25*([1]KARUZI!C12/[1]KARUZI!$D$22),0)</f>
        <v>15935</v>
      </c>
      <c r="D134" s="52">
        <f t="shared" si="19"/>
        <v>30097</v>
      </c>
      <c r="E134" s="51">
        <f>ROUND('[1]Pop tot et prov'!$I$26*([1]KARUZI!B12/[1]KARUZI!$D$22),0)</f>
        <v>14397</v>
      </c>
      <c r="F134" s="51">
        <f>ROUND('[1]Pop tot et prov'!$I$26*([1]KARUZI!C12/[1]KARUZI!$D$22),0)</f>
        <v>16201</v>
      </c>
      <c r="G134" s="52">
        <f t="shared" si="20"/>
        <v>30598</v>
      </c>
      <c r="H134" s="51">
        <f>ROUND('[1]Pop tot et prov'!$I$27*([1]KARUZI!B12/[1]KARUZI!$D$22),0)</f>
        <v>14640</v>
      </c>
      <c r="I134" s="51">
        <f>ROUND('[1]Pop tot et prov'!$I$27*([1]KARUZI!C12/[1]KARUZI!$D$22),0)</f>
        <v>16474</v>
      </c>
      <c r="J134" s="52">
        <f t="shared" si="21"/>
        <v>31114</v>
      </c>
    </row>
    <row r="135" spans="1:10">
      <c r="A135" s="56" t="s">
        <v>31</v>
      </c>
      <c r="B135" s="51">
        <f>ROUND('[1]Pop tot et prov'!$I$25*([1]KARUZI!B13/[1]KARUZI!$D$22),0)</f>
        <v>11667</v>
      </c>
      <c r="C135" s="51">
        <f>ROUND('[1]Pop tot et prov'!$I$25*([1]KARUZI!C13/[1]KARUZI!$D$22),0)</f>
        <v>12536</v>
      </c>
      <c r="D135" s="52">
        <f t="shared" si="19"/>
        <v>24203</v>
      </c>
      <c r="E135" s="51">
        <f>ROUND('[1]Pop tot et prov'!$I$26*([1]KARUZI!B13/[1]KARUZI!$D$22),0)</f>
        <v>11861</v>
      </c>
      <c r="F135" s="51">
        <f>ROUND('[1]Pop tot et prov'!$I$26*([1]KARUZI!C13/[1]KARUZI!$D$22),0)</f>
        <v>12745</v>
      </c>
      <c r="G135" s="52">
        <f t="shared" si="20"/>
        <v>24606</v>
      </c>
      <c r="H135" s="51">
        <f>ROUND('[1]Pop tot et prov'!$I$27*([1]KARUZI!B13/[1]KARUZI!$D$22),0)</f>
        <v>12061</v>
      </c>
      <c r="I135" s="51">
        <f>ROUND('[1]Pop tot et prov'!$I$27*([1]KARUZI!C13/[1]KARUZI!$D$22),0)</f>
        <v>12959</v>
      </c>
      <c r="J135" s="52">
        <f t="shared" si="21"/>
        <v>25020</v>
      </c>
    </row>
    <row r="136" spans="1:10">
      <c r="A136" s="56" t="s">
        <v>32</v>
      </c>
      <c r="B136" s="51">
        <f>ROUND('[1]Pop tot et prov'!$I$25*([1]KARUZI!B14/[1]KARUZI!$D$22),0)</f>
        <v>11594</v>
      </c>
      <c r="C136" s="51">
        <f>ROUND('[1]Pop tot et prov'!$I$25*([1]KARUZI!C14/[1]KARUZI!$D$22),0)</f>
        <v>11771</v>
      </c>
      <c r="D136" s="52">
        <f t="shared" si="19"/>
        <v>23365</v>
      </c>
      <c r="E136" s="51">
        <f>ROUND('[1]Pop tot et prov'!$I$26*([1]KARUZI!B14/[1]KARUZI!$D$22),0)</f>
        <v>11787</v>
      </c>
      <c r="F136" s="51">
        <f>ROUND('[1]Pop tot et prov'!$I$26*([1]KARUZI!C14/[1]KARUZI!$D$22),0)</f>
        <v>11967</v>
      </c>
      <c r="G136" s="52">
        <f t="shared" si="20"/>
        <v>23754</v>
      </c>
      <c r="H136" s="51">
        <f>ROUND('[1]Pop tot et prov'!$I$27*([1]KARUZI!B14/[1]KARUZI!$D$22),0)</f>
        <v>11986</v>
      </c>
      <c r="I136" s="51">
        <f>ROUND('[1]Pop tot et prov'!$I$27*([1]KARUZI!C14/[1]KARUZI!$D$22),0)</f>
        <v>12169</v>
      </c>
      <c r="J136" s="52">
        <f t="shared" si="21"/>
        <v>24155</v>
      </c>
    </row>
    <row r="137" spans="1:10">
      <c r="A137" s="56" t="s">
        <v>33</v>
      </c>
      <c r="B137" s="51">
        <f>ROUND('[1]Pop tot et prov'!$I$25*([1]KARUZI!B15/[1]KARUZI!$D$22),0)</f>
        <v>10014</v>
      </c>
      <c r="C137" s="51">
        <f>ROUND('[1]Pop tot et prov'!$I$25*([1]KARUZI!C15/[1]KARUZI!$D$22),0)</f>
        <v>10285</v>
      </c>
      <c r="D137" s="52">
        <f t="shared" si="19"/>
        <v>20299</v>
      </c>
      <c r="E137" s="51">
        <f>ROUND('[1]Pop tot et prov'!$I$26*([1]KARUZI!B15/[1]KARUZI!$D$22),0)</f>
        <v>10180</v>
      </c>
      <c r="F137" s="51">
        <f>ROUND('[1]Pop tot et prov'!$I$26*([1]KARUZI!C15/[1]KARUZI!$D$22),0)</f>
        <v>10456</v>
      </c>
      <c r="G137" s="52">
        <f t="shared" si="20"/>
        <v>20636</v>
      </c>
      <c r="H137" s="51">
        <f>ROUND('[1]Pop tot et prov'!$I$27*([1]KARUZI!B15/[1]KARUZI!$D$22),0)</f>
        <v>10352</v>
      </c>
      <c r="I137" s="51">
        <f>ROUND('[1]Pop tot et prov'!$I$27*([1]KARUZI!C15/[1]KARUZI!$D$22),0)</f>
        <v>10633</v>
      </c>
      <c r="J137" s="52">
        <f t="shared" si="21"/>
        <v>20985</v>
      </c>
    </row>
    <row r="138" spans="1:10">
      <c r="A138" s="56" t="s">
        <v>34</v>
      </c>
      <c r="B138" s="51">
        <f>ROUND('[1]Pop tot et prov'!$I$25*([1]KARUZI!B16/[1]KARUZI!$D$22),0)</f>
        <v>6736</v>
      </c>
      <c r="C138" s="51">
        <f>ROUND('[1]Pop tot et prov'!$I$25*([1]KARUZI!C16/[1]KARUZI!$D$22),0)</f>
        <v>5743</v>
      </c>
      <c r="D138" s="52">
        <f t="shared" si="19"/>
        <v>12479</v>
      </c>
      <c r="E138" s="51">
        <f>ROUND('[1]Pop tot et prov'!$I$26*([1]KARUZI!B16/[1]KARUZI!$D$22),0)</f>
        <v>6848</v>
      </c>
      <c r="F138" s="51">
        <f>ROUND('[1]Pop tot et prov'!$I$26*([1]KARUZI!C16/[1]KARUZI!$D$22),0)</f>
        <v>5839</v>
      </c>
      <c r="G138" s="52">
        <f t="shared" si="20"/>
        <v>12687</v>
      </c>
      <c r="H138" s="51">
        <f>ROUND('[1]Pop tot et prov'!$I$27*([1]KARUZI!B16/[1]KARUZI!$D$22),0)</f>
        <v>6964</v>
      </c>
      <c r="I138" s="51">
        <f>ROUND('[1]Pop tot et prov'!$I$27*([1]KARUZI!C16/[1]KARUZI!$D$22),0)</f>
        <v>5937</v>
      </c>
      <c r="J138" s="52">
        <f t="shared" si="21"/>
        <v>12901</v>
      </c>
    </row>
    <row r="139" spans="1:10">
      <c r="A139" s="56" t="s">
        <v>35</v>
      </c>
      <c r="B139" s="51">
        <f>ROUND('[1]Pop tot et prov'!$I$25*([1]KARUZI!B17/[1]KARUZI!$D$22),0)</f>
        <v>4625</v>
      </c>
      <c r="C139" s="51">
        <f>ROUND('[1]Pop tot et prov'!$I$25*([1]KARUZI!C17/[1]KARUZI!$D$22),0)</f>
        <v>5104</v>
      </c>
      <c r="D139" s="52">
        <f t="shared" si="19"/>
        <v>9729</v>
      </c>
      <c r="E139" s="51">
        <f>ROUND('[1]Pop tot et prov'!$I$26*([1]KARUZI!B17/[1]KARUZI!$D$22),0)</f>
        <v>4702</v>
      </c>
      <c r="F139" s="51">
        <f>ROUND('[1]Pop tot et prov'!$I$26*([1]KARUZI!C17/[1]KARUZI!$D$22),0)</f>
        <v>5189</v>
      </c>
      <c r="G139" s="52">
        <f t="shared" si="20"/>
        <v>9891</v>
      </c>
      <c r="H139" s="51">
        <f>ROUND('[1]Pop tot et prov'!$I$27*([1]KARUZI!B17/[1]KARUZI!$D$22),0)</f>
        <v>4781</v>
      </c>
      <c r="I139" s="51">
        <f>ROUND('[1]Pop tot et prov'!$I$27*([1]KARUZI!C17/[1]KARUZI!$D$22),0)</f>
        <v>5276</v>
      </c>
      <c r="J139" s="52">
        <f t="shared" si="21"/>
        <v>10057</v>
      </c>
    </row>
    <row r="140" spans="1:10">
      <c r="A140" s="56" t="s">
        <v>36</v>
      </c>
      <c r="B140" s="51">
        <f>ROUND('[1]Pop tot et prov'!$I$25*([1]KARUZI!B18/[1]KARUZI!$D$22),0)</f>
        <v>2718</v>
      </c>
      <c r="C140" s="51">
        <f>ROUND('[1]Pop tot et prov'!$I$25*([1]KARUZI!C18/[1]KARUZI!$D$22),0)</f>
        <v>2572</v>
      </c>
      <c r="D140" s="52">
        <f t="shared" si="19"/>
        <v>5290</v>
      </c>
      <c r="E140" s="51">
        <f>ROUND('[1]Pop tot et prov'!$I$26*([1]KARUZI!B18/[1]KARUZI!$D$22),0)</f>
        <v>2764</v>
      </c>
      <c r="F140" s="51">
        <f>ROUND('[1]Pop tot et prov'!$I$26*([1]KARUZI!C18/[1]KARUZI!$D$22),0)</f>
        <v>2615</v>
      </c>
      <c r="G140" s="52">
        <f t="shared" si="20"/>
        <v>5379</v>
      </c>
      <c r="H140" s="51">
        <f>ROUND('[1]Pop tot et prov'!$I$27*([1]KARUZI!B18/[1]KARUZI!$D$22),0)</f>
        <v>2810</v>
      </c>
      <c r="I140" s="51">
        <f>ROUND('[1]Pop tot et prov'!$I$27*([1]KARUZI!C18/[1]KARUZI!$D$22),0)</f>
        <v>2659</v>
      </c>
      <c r="J140" s="52">
        <f t="shared" si="21"/>
        <v>5469</v>
      </c>
    </row>
    <row r="141" spans="1:10">
      <c r="A141" s="56" t="s">
        <v>37</v>
      </c>
      <c r="B141" s="51">
        <f>ROUND('[1]Pop tot et prov'!$I$25*([1]KARUZI!B19/[1]KARUZI!$D$22),0)</f>
        <v>2434</v>
      </c>
      <c r="C141" s="51">
        <f>ROUND('[1]Pop tot et prov'!$I$25*([1]KARUZI!C19/[1]KARUZI!$D$22),0)</f>
        <v>2839</v>
      </c>
      <c r="D141" s="52">
        <f t="shared" si="19"/>
        <v>5273</v>
      </c>
      <c r="E141" s="51">
        <f>ROUND('[1]Pop tot et prov'!$I$26*([1]KARUZI!B19/[1]KARUZI!$D$22),0)</f>
        <v>2474</v>
      </c>
      <c r="F141" s="51">
        <f>ROUND('[1]Pop tot et prov'!$I$26*([1]KARUZI!C19/[1]KARUZI!$D$22),0)</f>
        <v>2886</v>
      </c>
      <c r="G141" s="52">
        <f t="shared" si="20"/>
        <v>5360</v>
      </c>
      <c r="H141" s="51">
        <f>ROUND('[1]Pop tot et prov'!$I$27*([1]KARUZI!B19/[1]KARUZI!$D$22),0)</f>
        <v>2516</v>
      </c>
      <c r="I141" s="51">
        <f>ROUND('[1]Pop tot et prov'!$I$27*([1]KARUZI!C19/[1]KARUZI!$D$22),0)</f>
        <v>2935</v>
      </c>
      <c r="J141" s="52">
        <f t="shared" si="21"/>
        <v>5451</v>
      </c>
    </row>
    <row r="142" spans="1:10">
      <c r="A142" s="56" t="s">
        <v>38</v>
      </c>
      <c r="B142" s="51">
        <f>ROUND('[1]Pop tot et prov'!$I$25*([1]KARUZI!B20/[1]KARUZI!$D$22),0)</f>
        <v>1542</v>
      </c>
      <c r="C142" s="51">
        <f>ROUND('[1]Pop tot et prov'!$I$25*([1]KARUZI!C20/[1]KARUZI!$D$22),0)</f>
        <v>1390</v>
      </c>
      <c r="D142" s="52">
        <f t="shared" si="19"/>
        <v>2932</v>
      </c>
      <c r="E142" s="51">
        <f>ROUND('[1]Pop tot et prov'!$I$26*([1]KARUZI!B20/[1]KARUZI!$D$22),0)</f>
        <v>1568</v>
      </c>
      <c r="F142" s="51">
        <f>ROUND('[1]Pop tot et prov'!$I$26*([1]KARUZI!C20/[1]KARUZI!$D$22),0)</f>
        <v>1413</v>
      </c>
      <c r="G142" s="52">
        <f t="shared" si="20"/>
        <v>2981</v>
      </c>
      <c r="H142" s="51">
        <f>ROUND('[1]Pop tot et prov'!$I$27*([1]KARUZI!B20/[1]KARUZI!$D$22),0)</f>
        <v>1594</v>
      </c>
      <c r="I142" s="51">
        <f>ROUND('[1]Pop tot et prov'!$I$27*([1]KARUZI!C20/[1]KARUZI!$D$22),0)</f>
        <v>1437</v>
      </c>
      <c r="J142" s="52">
        <f t="shared" si="21"/>
        <v>3031</v>
      </c>
    </row>
    <row r="143" spans="1:10">
      <c r="A143" s="56" t="s">
        <v>39</v>
      </c>
      <c r="B143" s="51">
        <f>ROUND('[1]Pop tot et prov'!$I$25*([1]KARUZI!B21/[1]KARUZI!$D$22),0)</f>
        <v>2705</v>
      </c>
      <c r="C143" s="51">
        <f>ROUND('[1]Pop tot et prov'!$I$25*([1]KARUZI!C21/[1]KARUZI!$D$22),0)</f>
        <v>2805</v>
      </c>
      <c r="D143" s="52">
        <f t="shared" si="19"/>
        <v>5510</v>
      </c>
      <c r="E143" s="51">
        <f>ROUND('[1]Pop tot et prov'!$I$26*([1]KARUZI!B21/[1]KARUZI!$D$22),0)</f>
        <v>2750</v>
      </c>
      <c r="F143" s="51">
        <f>ROUND('[1]Pop tot et prov'!$I$26*([1]KARUZI!C21/[1]KARUZI!$D$22),0)</f>
        <v>2852</v>
      </c>
      <c r="G143" s="52">
        <f t="shared" si="20"/>
        <v>5602</v>
      </c>
      <c r="H143" s="51">
        <f>ROUND('[1]Pop tot et prov'!$I$27*([1]KARUZI!B21/[1]KARUZI!$D$22),0)</f>
        <v>2797</v>
      </c>
      <c r="I143" s="51">
        <f>ROUND('[1]Pop tot et prov'!$I$27*([1]KARUZI!C21/[1]KARUZI!$D$22),0)</f>
        <v>2900</v>
      </c>
      <c r="J143" s="52">
        <f t="shared" si="21"/>
        <v>5697</v>
      </c>
    </row>
    <row r="144" spans="1:10">
      <c r="A144" s="49" t="s">
        <v>20</v>
      </c>
      <c r="B144" s="51">
        <f>SUM(B127:B143)</f>
        <v>337734</v>
      </c>
      <c r="C144" s="55">
        <f>SUM(C127:C143)</f>
        <v>363433</v>
      </c>
      <c r="D144" s="52">
        <f>SUM(B144:C144)</f>
        <v>701167</v>
      </c>
      <c r="E144" s="51">
        <f>SUM(E127:E143)</f>
        <v>343356</v>
      </c>
      <c r="F144" s="55">
        <f>SUM(F127:F143)</f>
        <v>369484</v>
      </c>
      <c r="G144" s="52">
        <f t="shared" si="20"/>
        <v>712840</v>
      </c>
      <c r="H144" s="51">
        <f>SUM(H127:H143)</f>
        <v>349144</v>
      </c>
      <c r="I144" s="55">
        <f>SUM(I127:I143)</f>
        <v>375712</v>
      </c>
      <c r="J144" s="52">
        <f t="shared" si="21"/>
        <v>724856</v>
      </c>
    </row>
    <row r="145" spans="1:10">
      <c r="A145" s="24"/>
      <c r="B145" s="8"/>
      <c r="C145" s="8"/>
      <c r="D145" s="8"/>
      <c r="E145" s="8"/>
      <c r="F145" s="8"/>
      <c r="G145" s="8"/>
      <c r="H145" s="8"/>
      <c r="I145" s="8"/>
      <c r="J145" s="8"/>
    </row>
  </sheetData>
  <mergeCells count="29">
    <mergeCell ref="K3:M3"/>
    <mergeCell ref="B24:D24"/>
    <mergeCell ref="H3:J3"/>
    <mergeCell ref="B125:D125"/>
    <mergeCell ref="B104:D104"/>
    <mergeCell ref="E104:G104"/>
    <mergeCell ref="K74:M74"/>
    <mergeCell ref="B3:D3"/>
    <mergeCell ref="K53:M53"/>
    <mergeCell ref="E24:G24"/>
    <mergeCell ref="H53:J53"/>
    <mergeCell ref="E53:G53"/>
    <mergeCell ref="B53:D53"/>
    <mergeCell ref="H74:J74"/>
    <mergeCell ref="E74:G74"/>
    <mergeCell ref="B74:D74"/>
    <mergeCell ref="H125:J125"/>
    <mergeCell ref="H104:J104"/>
    <mergeCell ref="K104:M104"/>
    <mergeCell ref="K24:M24"/>
    <mergeCell ref="H24:J24"/>
    <mergeCell ref="E3:G3"/>
    <mergeCell ref="A3:A4"/>
    <mergeCell ref="E125:G125"/>
    <mergeCell ref="A53:A54"/>
    <mergeCell ref="A125:A126"/>
    <mergeCell ref="A104:A105"/>
    <mergeCell ref="A74:A75"/>
    <mergeCell ref="A24:A25"/>
  </mergeCells>
  <pageMargins left="0.70866141732283472" right="0.70866141732283472" top="0.74803149606299213" bottom="0.74803149606299213" header="0.31496062992125984" footer="0.31496062992125984"/>
  <pageSetup paperSize="9" firstPageNumber="26" orientation="portrait" useFirstPageNumber="1" horizontalDpi="1200" verticalDpi="1200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47"/>
  <sheetViews>
    <sheetView topLeftCell="A124" workbookViewId="0">
      <selection activeCell="L143" sqref="L143"/>
    </sheetView>
  </sheetViews>
  <sheetFormatPr baseColWidth="10" defaultRowHeight="15"/>
  <cols>
    <col min="1" max="1" width="7.42578125" customWidth="1"/>
    <col min="2" max="2" width="6.28515625" customWidth="1"/>
    <col min="3" max="3" width="6.5703125" customWidth="1"/>
    <col min="4" max="5" width="5.85546875" customWidth="1"/>
    <col min="6" max="6" width="6.28515625" customWidth="1"/>
    <col min="7" max="8" width="5.85546875" customWidth="1"/>
    <col min="9" max="9" width="6.42578125" customWidth="1"/>
    <col min="10" max="11" width="5.85546875" customWidth="1"/>
    <col min="12" max="12" width="6.28515625" customWidth="1"/>
    <col min="13" max="13" width="5.85546875" customWidth="1"/>
  </cols>
  <sheetData>
    <row r="1" spans="1:13">
      <c r="A1" s="7" t="s">
        <v>47</v>
      </c>
      <c r="B1" s="44"/>
      <c r="C1" s="7"/>
      <c r="D1" s="7"/>
      <c r="E1" s="7"/>
      <c r="F1" s="7"/>
      <c r="G1" s="7"/>
      <c r="H1" s="7"/>
      <c r="I1" s="7"/>
      <c r="J1" s="7"/>
    </row>
    <row r="3" spans="1:13">
      <c r="A3" s="116" t="s">
        <v>21</v>
      </c>
      <c r="B3" s="117">
        <v>2008</v>
      </c>
      <c r="C3" s="117"/>
      <c r="D3" s="117"/>
      <c r="E3" s="108">
        <v>2009</v>
      </c>
      <c r="F3" s="108"/>
      <c r="G3" s="108"/>
      <c r="H3" s="108">
        <v>2010</v>
      </c>
      <c r="I3" s="108"/>
      <c r="J3" s="108"/>
      <c r="K3" s="108">
        <v>2011</v>
      </c>
      <c r="L3" s="108"/>
      <c r="M3" s="108"/>
    </row>
    <row r="4" spans="1:13">
      <c r="A4" s="116"/>
      <c r="B4" s="48" t="s">
        <v>57</v>
      </c>
      <c r="C4" s="48" t="s">
        <v>58</v>
      </c>
      <c r="D4" s="45" t="s">
        <v>59</v>
      </c>
      <c r="E4" s="48" t="s">
        <v>57</v>
      </c>
      <c r="F4" s="48" t="s">
        <v>58</v>
      </c>
      <c r="G4" s="45" t="s">
        <v>59</v>
      </c>
      <c r="H4" s="48" t="s">
        <v>57</v>
      </c>
      <c r="I4" s="48" t="s">
        <v>58</v>
      </c>
      <c r="J4" s="45" t="s">
        <v>59</v>
      </c>
      <c r="K4" s="48" t="s">
        <v>57</v>
      </c>
      <c r="L4" s="48" t="s">
        <v>58</v>
      </c>
      <c r="M4" s="45" t="s">
        <v>59</v>
      </c>
    </row>
    <row r="5" spans="1:13">
      <c r="A5" s="50" t="s">
        <v>23</v>
      </c>
      <c r="B5" s="51">
        <v>48951</v>
      </c>
      <c r="C5" s="51">
        <v>51236</v>
      </c>
      <c r="D5" s="51">
        <v>100187</v>
      </c>
      <c r="E5" s="51">
        <f>ROUND('[1]Pop tot et prov'!$J$6*([1]KAYANZA!B5/[1]KAYANZA!$D$22),0)</f>
        <v>50223</v>
      </c>
      <c r="F5" s="51">
        <f>ROUND('[1]Pop tot et prov'!$J$6*([1]KAYANZA!C5/[1]KAYANZA!$D$22),0)</f>
        <v>52568</v>
      </c>
      <c r="G5" s="52">
        <f t="shared" ref="G5:G22" si="0">SUM(E5:F5)</f>
        <v>102791</v>
      </c>
      <c r="H5" s="51">
        <f>ROUND('[1]Pop tot et prov'!$J$7*([1]KAYANZA!B5/[1]KAYANZA!$D$22),0)</f>
        <v>51589</v>
      </c>
      <c r="I5" s="51">
        <f>ROUND('[1]Pop tot et prov'!$J$7*([1]KAYANZA!C5/[1]KAYANZA!$D$22),0)</f>
        <v>53998</v>
      </c>
      <c r="J5" s="52">
        <f t="shared" ref="J5:J22" si="1">SUM(H5:I5)</f>
        <v>105587</v>
      </c>
      <c r="K5" s="51">
        <f>ROUND('[1]Pop tot et prov'!$J$8*([1]KAYANZA!B5/[1]KAYANZA!$D$22),0)</f>
        <v>53045</v>
      </c>
      <c r="L5" s="51">
        <f>ROUND('[1]Pop tot et prov'!$J$8*([1]KAYANZA!C5/[1]KAYANZA!$D$22),0)</f>
        <v>55521</v>
      </c>
      <c r="M5" s="52">
        <f t="shared" ref="M5:M22" si="2">SUM(K5:L5)</f>
        <v>108566</v>
      </c>
    </row>
    <row r="6" spans="1:13">
      <c r="A6" s="50" t="s">
        <v>24</v>
      </c>
      <c r="B6" s="51">
        <v>41604</v>
      </c>
      <c r="C6" s="51">
        <v>43352</v>
      </c>
      <c r="D6" s="51">
        <v>84956</v>
      </c>
      <c r="E6" s="51">
        <f>ROUND('[1]Pop tot et prov'!$J$6*([1]KAYANZA!B6/[1]KAYANZA!$D$22),0)</f>
        <v>42685</v>
      </c>
      <c r="F6" s="51">
        <f>ROUND('[1]Pop tot et prov'!$J$6*([1]KAYANZA!C6/[1]KAYANZA!$D$22),0)</f>
        <v>44479</v>
      </c>
      <c r="G6" s="52">
        <f t="shared" si="0"/>
        <v>87164</v>
      </c>
      <c r="H6" s="51">
        <f>ROUND('[1]Pop tot et prov'!$J$7*([1]KAYANZA!B6/[1]KAYANZA!$D$22),0)</f>
        <v>43846</v>
      </c>
      <c r="I6" s="51">
        <f>ROUND('[1]Pop tot et prov'!$J$7*([1]KAYANZA!C6/[1]KAYANZA!$D$22),0)</f>
        <v>45689</v>
      </c>
      <c r="J6" s="52">
        <f t="shared" si="1"/>
        <v>89535</v>
      </c>
      <c r="K6" s="51">
        <f>ROUND('[1]Pop tot et prov'!$J$8*([1]KAYANZA!B6/[1]KAYANZA!$D$22),0)</f>
        <v>45084</v>
      </c>
      <c r="L6" s="51">
        <f>ROUND('[1]Pop tot et prov'!$J$8*([1]KAYANZA!C6/[1]KAYANZA!$D$22),0)</f>
        <v>46978</v>
      </c>
      <c r="M6" s="52">
        <f t="shared" si="2"/>
        <v>92062</v>
      </c>
    </row>
    <row r="7" spans="1:13">
      <c r="A7" s="46" t="s">
        <v>25</v>
      </c>
      <c r="B7" s="51">
        <v>36419</v>
      </c>
      <c r="C7" s="51">
        <v>39252</v>
      </c>
      <c r="D7" s="51">
        <v>75671</v>
      </c>
      <c r="E7" s="51">
        <f>ROUND('[1]Pop tot et prov'!$J$6*([1]KAYANZA!B7/[1]KAYANZA!$D$22),0)</f>
        <v>37366</v>
      </c>
      <c r="F7" s="51">
        <f>ROUND('[1]Pop tot et prov'!$J$6*([1]KAYANZA!C7/[1]KAYANZA!$D$22),0)</f>
        <v>40272</v>
      </c>
      <c r="G7" s="52">
        <f t="shared" si="0"/>
        <v>77638</v>
      </c>
      <c r="H7" s="51">
        <f>ROUND('[1]Pop tot et prov'!$J$7*([1]KAYANZA!B7/[1]KAYANZA!$D$22),0)</f>
        <v>38382</v>
      </c>
      <c r="I7" s="51">
        <f>ROUND('[1]Pop tot et prov'!$J$7*([1]KAYANZA!C7/[1]KAYANZA!$D$22),0)</f>
        <v>41368</v>
      </c>
      <c r="J7" s="52">
        <f t="shared" si="1"/>
        <v>79750</v>
      </c>
      <c r="K7" s="51">
        <f>ROUND('[1]Pop tot et prov'!$J$8*([1]KAYANZA!B7/[1]KAYANZA!$D$22),0)</f>
        <v>39465</v>
      </c>
      <c r="L7" s="51">
        <f>ROUND('[1]Pop tot et prov'!$J$8*([1]KAYANZA!C7/[1]KAYANZA!$D$22),0)</f>
        <v>42535</v>
      </c>
      <c r="M7" s="52">
        <f t="shared" si="2"/>
        <v>82000</v>
      </c>
    </row>
    <row r="8" spans="1:13">
      <c r="A8" s="46" t="s">
        <v>26</v>
      </c>
      <c r="B8" s="51">
        <v>31694</v>
      </c>
      <c r="C8" s="51">
        <v>36620</v>
      </c>
      <c r="D8" s="51">
        <v>68315</v>
      </c>
      <c r="E8" s="51">
        <f>ROUND('[1]Pop tot et prov'!$J$6*([1]KAYANZA!B8/[1]KAYANZA!$D$22),0)</f>
        <v>32518</v>
      </c>
      <c r="F8" s="51">
        <f>ROUND('[1]Pop tot et prov'!$J$6*([1]KAYANZA!C8/[1]KAYANZA!$D$22),0)</f>
        <v>37572</v>
      </c>
      <c r="G8" s="52">
        <f t="shared" si="0"/>
        <v>70090</v>
      </c>
      <c r="H8" s="51">
        <f>ROUND('[1]Pop tot et prov'!$J$7*([1]KAYANZA!B8/[1]KAYANZA!$D$22),0)</f>
        <v>33402</v>
      </c>
      <c r="I8" s="51">
        <f>ROUND('[1]Pop tot et prov'!$J$7*([1]KAYANZA!C8/[1]KAYANZA!$D$22),0)</f>
        <v>38594</v>
      </c>
      <c r="J8" s="52">
        <f t="shared" si="1"/>
        <v>71996</v>
      </c>
      <c r="K8" s="51">
        <f>ROUND('[1]Pop tot et prov'!$J$8*([1]KAYANZA!B8/[1]KAYANZA!$D$22),0)</f>
        <v>34345</v>
      </c>
      <c r="L8" s="51">
        <f>ROUND('[1]Pop tot et prov'!$J$8*([1]KAYANZA!C8/[1]KAYANZA!$D$22),0)</f>
        <v>39683</v>
      </c>
      <c r="M8" s="52">
        <f t="shared" si="2"/>
        <v>74028</v>
      </c>
    </row>
    <row r="9" spans="1:13">
      <c r="A9" s="46" t="s">
        <v>27</v>
      </c>
      <c r="B9" s="51">
        <v>23748</v>
      </c>
      <c r="C9" s="51">
        <v>28845</v>
      </c>
      <c r="D9" s="51">
        <v>52595</v>
      </c>
      <c r="E9" s="51">
        <f>ROUND('[1]Pop tot et prov'!$J$6*([1]KAYANZA!B9/[1]KAYANZA!$D$22),0)</f>
        <v>24365</v>
      </c>
      <c r="F9" s="51">
        <f>ROUND('[1]Pop tot et prov'!$J$6*([1]KAYANZA!C9/[1]KAYANZA!$D$22),0)</f>
        <v>29595</v>
      </c>
      <c r="G9" s="52">
        <f t="shared" si="0"/>
        <v>53960</v>
      </c>
      <c r="H9" s="51">
        <f>ROUND('[1]Pop tot et prov'!$J$7*([1]KAYANZA!B9/[1]KAYANZA!$D$22),0)</f>
        <v>25028</v>
      </c>
      <c r="I9" s="51">
        <f>ROUND('[1]Pop tot et prov'!$J$7*([1]KAYANZA!C9/[1]KAYANZA!$D$22),0)</f>
        <v>30400</v>
      </c>
      <c r="J9" s="52">
        <f t="shared" si="1"/>
        <v>55428</v>
      </c>
      <c r="K9" s="51">
        <f>ROUND('[1]Pop tot et prov'!$J$8*([1]KAYANZA!B9/[1]KAYANZA!$D$22),0)</f>
        <v>25734</v>
      </c>
      <c r="L9" s="51">
        <f>ROUND('[1]Pop tot et prov'!$J$8*([1]KAYANZA!C9/[1]KAYANZA!$D$22),0)</f>
        <v>31258</v>
      </c>
      <c r="M9" s="52">
        <f t="shared" si="2"/>
        <v>56992</v>
      </c>
    </row>
    <row r="10" spans="1:13">
      <c r="A10" s="46" t="s">
        <v>28</v>
      </c>
      <c r="B10" s="51">
        <v>20345</v>
      </c>
      <c r="C10" s="51">
        <v>22106</v>
      </c>
      <c r="D10" s="51">
        <v>42451</v>
      </c>
      <c r="E10" s="51">
        <f>ROUND('[1]Pop tot et prov'!$J$6*([1]KAYANZA!B10/[1]KAYANZA!$D$22),0)</f>
        <v>20874</v>
      </c>
      <c r="F10" s="51">
        <f>ROUND('[1]Pop tot et prov'!$J$6*([1]KAYANZA!C10/[1]KAYANZA!$D$22),0)</f>
        <v>22681</v>
      </c>
      <c r="G10" s="52">
        <f t="shared" si="0"/>
        <v>43555</v>
      </c>
      <c r="H10" s="51">
        <f>ROUND('[1]Pop tot et prov'!$J$7*([1]KAYANZA!B10/[1]KAYANZA!$D$22),0)</f>
        <v>21442</v>
      </c>
      <c r="I10" s="51">
        <f>ROUND('[1]Pop tot et prov'!$J$7*([1]KAYANZA!C10/[1]KAYANZA!$D$22),0)</f>
        <v>23297</v>
      </c>
      <c r="J10" s="52">
        <f t="shared" si="1"/>
        <v>44739</v>
      </c>
      <c r="K10" s="51">
        <f>ROUND('[1]Pop tot et prov'!$J$8*([1]KAYANZA!B10/[1]KAYANZA!$D$22),0)</f>
        <v>22047</v>
      </c>
      <c r="L10" s="51">
        <f>ROUND('[1]Pop tot et prov'!$J$8*([1]KAYANZA!C10/[1]KAYANZA!$D$22),0)</f>
        <v>23955</v>
      </c>
      <c r="M10" s="52">
        <f t="shared" si="2"/>
        <v>46002</v>
      </c>
    </row>
    <row r="11" spans="1:13">
      <c r="A11" s="46" t="s">
        <v>29</v>
      </c>
      <c r="B11" s="51">
        <v>13988</v>
      </c>
      <c r="C11" s="51">
        <v>14979</v>
      </c>
      <c r="D11" s="51">
        <v>28968</v>
      </c>
      <c r="E11" s="51">
        <f>ROUND('[1]Pop tot et prov'!$J$6*([1]KAYANZA!B11/[1]KAYANZA!$D$22),0)</f>
        <v>14352</v>
      </c>
      <c r="F11" s="51">
        <f>ROUND('[1]Pop tot et prov'!$J$6*([1]KAYANZA!C11/[1]KAYANZA!$D$22),0)</f>
        <v>15368</v>
      </c>
      <c r="G11" s="52">
        <f t="shared" si="0"/>
        <v>29720</v>
      </c>
      <c r="H11" s="51">
        <f>ROUND('[1]Pop tot et prov'!$J$7*([1]KAYANZA!B11/[1]KAYANZA!$D$22),0)</f>
        <v>14742</v>
      </c>
      <c r="I11" s="51">
        <f>ROUND('[1]Pop tot et prov'!$J$7*([1]KAYANZA!C11/[1]KAYANZA!$D$22),0)</f>
        <v>15786</v>
      </c>
      <c r="J11" s="52">
        <f t="shared" si="1"/>
        <v>30528</v>
      </c>
      <c r="K11" s="51">
        <f>ROUND('[1]Pop tot et prov'!$J$8*([1]KAYANZA!B11/[1]KAYANZA!$D$22),0)</f>
        <v>15158</v>
      </c>
      <c r="L11" s="51">
        <f>ROUND('[1]Pop tot et prov'!$J$8*([1]KAYANZA!C11/[1]KAYANZA!$D$22),0)</f>
        <v>16232</v>
      </c>
      <c r="M11" s="52">
        <f t="shared" si="2"/>
        <v>31390</v>
      </c>
    </row>
    <row r="12" spans="1:13">
      <c r="A12" s="46" t="s">
        <v>30</v>
      </c>
      <c r="B12" s="51">
        <v>12891</v>
      </c>
      <c r="C12" s="51">
        <v>13965</v>
      </c>
      <c r="D12" s="51">
        <v>26856</v>
      </c>
      <c r="E12" s="51">
        <f>ROUND('[1]Pop tot et prov'!$J$6*([1]KAYANZA!B12/[1]KAYANZA!$D$22),0)</f>
        <v>13226</v>
      </c>
      <c r="F12" s="51">
        <f>ROUND('[1]Pop tot et prov'!$J$6*([1]KAYANZA!C12/[1]KAYANZA!$D$22),0)</f>
        <v>14328</v>
      </c>
      <c r="G12" s="52">
        <f t="shared" si="0"/>
        <v>27554</v>
      </c>
      <c r="H12" s="51">
        <f>ROUND('[1]Pop tot et prov'!$J$7*([1]KAYANZA!B12/[1]KAYANZA!$D$22),0)</f>
        <v>13586</v>
      </c>
      <c r="I12" s="51">
        <f>ROUND('[1]Pop tot et prov'!$J$7*([1]KAYANZA!C12/[1]KAYANZA!$D$22),0)</f>
        <v>14718</v>
      </c>
      <c r="J12" s="52">
        <f t="shared" si="1"/>
        <v>28304</v>
      </c>
      <c r="K12" s="51">
        <f>ROUND('[1]Pop tot et prov'!$J$8*([1]KAYANZA!B12/[1]KAYANZA!$D$22),0)</f>
        <v>13969</v>
      </c>
      <c r="L12" s="51">
        <f>ROUND('[1]Pop tot et prov'!$J$8*([1]KAYANZA!C12/[1]KAYANZA!$D$22),0)</f>
        <v>15133</v>
      </c>
      <c r="M12" s="52">
        <f t="shared" si="2"/>
        <v>29102</v>
      </c>
    </row>
    <row r="13" spans="1:13">
      <c r="A13" s="46" t="s">
        <v>31</v>
      </c>
      <c r="B13" s="51">
        <v>11558</v>
      </c>
      <c r="C13" s="51">
        <v>12474</v>
      </c>
      <c r="D13" s="51">
        <v>24031</v>
      </c>
      <c r="E13" s="51">
        <f>ROUND('[1]Pop tot et prov'!$J$6*([1]KAYANZA!B13/[1]KAYANZA!$D$22),0)</f>
        <v>11858</v>
      </c>
      <c r="F13" s="51">
        <f>ROUND('[1]Pop tot et prov'!$J$6*([1]KAYANZA!C13/[1]KAYANZA!$D$22),0)</f>
        <v>12798</v>
      </c>
      <c r="G13" s="52">
        <f t="shared" si="0"/>
        <v>24656</v>
      </c>
      <c r="H13" s="51">
        <f>ROUND('[1]Pop tot et prov'!$J$7*([1]KAYANZA!B13/[1]KAYANZA!$D$22),0)</f>
        <v>12181</v>
      </c>
      <c r="I13" s="51">
        <f>ROUND('[1]Pop tot et prov'!$J$7*([1]KAYANZA!C13/[1]KAYANZA!$D$22),0)</f>
        <v>13146</v>
      </c>
      <c r="J13" s="52">
        <f t="shared" si="1"/>
        <v>25327</v>
      </c>
      <c r="K13" s="51">
        <f>ROUND('[1]Pop tot et prov'!$J$8*([1]KAYANZA!B13/[1]KAYANZA!$D$22),0)</f>
        <v>12525</v>
      </c>
      <c r="L13" s="51">
        <f>ROUND('[1]Pop tot et prov'!$J$8*([1]KAYANZA!C13/[1]KAYANZA!$D$22),0)</f>
        <v>13517</v>
      </c>
      <c r="M13" s="52">
        <f t="shared" si="2"/>
        <v>26042</v>
      </c>
    </row>
    <row r="14" spans="1:13">
      <c r="A14" s="46" t="s">
        <v>32</v>
      </c>
      <c r="B14" s="51">
        <v>11224</v>
      </c>
      <c r="C14" s="51">
        <v>11142</v>
      </c>
      <c r="D14" s="51">
        <v>22366</v>
      </c>
      <c r="E14" s="51">
        <f>ROUND('[1]Pop tot et prov'!$J$6*([1]KAYANZA!B14/[1]KAYANZA!$D$22),0)</f>
        <v>11516</v>
      </c>
      <c r="F14" s="51">
        <f>ROUND('[1]Pop tot et prov'!$J$6*([1]KAYANZA!C14/[1]KAYANZA!$D$22),0)</f>
        <v>11432</v>
      </c>
      <c r="G14" s="52">
        <f t="shared" si="0"/>
        <v>22948</v>
      </c>
      <c r="H14" s="51">
        <f>ROUND('[1]Pop tot et prov'!$J$7*([1]KAYANZA!B14/[1]KAYANZA!$D$22),0)</f>
        <v>11829</v>
      </c>
      <c r="I14" s="51">
        <f>ROUND('[1]Pop tot et prov'!$J$7*([1]KAYANZA!C14/[1]KAYANZA!$D$22),0)</f>
        <v>11743</v>
      </c>
      <c r="J14" s="52">
        <f t="shared" si="1"/>
        <v>23572</v>
      </c>
      <c r="K14" s="51">
        <f>ROUND('[1]Pop tot et prov'!$J$8*([1]KAYANZA!B14/[1]KAYANZA!$D$22),0)</f>
        <v>12163</v>
      </c>
      <c r="L14" s="51">
        <f>ROUND('[1]Pop tot et prov'!$J$8*([1]KAYANZA!C14/[1]KAYANZA!$D$22),0)</f>
        <v>12074</v>
      </c>
      <c r="M14" s="52">
        <f t="shared" si="2"/>
        <v>24237</v>
      </c>
    </row>
    <row r="15" spans="1:13">
      <c r="A15" s="46" t="s">
        <v>33</v>
      </c>
      <c r="B15" s="51">
        <v>9697</v>
      </c>
      <c r="C15" s="51">
        <v>9416</v>
      </c>
      <c r="D15" s="51">
        <v>19113</v>
      </c>
      <c r="E15" s="51">
        <f>ROUND('[1]Pop tot et prov'!$J$6*([1]KAYANZA!B15/[1]KAYANZA!$D$22),0)</f>
        <v>9949</v>
      </c>
      <c r="F15" s="51">
        <f>ROUND('[1]Pop tot et prov'!$J$6*([1]KAYANZA!C15/[1]KAYANZA!$D$22),0)</f>
        <v>9661</v>
      </c>
      <c r="G15" s="52">
        <f t="shared" si="0"/>
        <v>19610</v>
      </c>
      <c r="H15" s="51">
        <f>ROUND('[1]Pop tot et prov'!$J$7*([1]KAYANZA!B15/[1]KAYANZA!$D$22),0)</f>
        <v>10220</v>
      </c>
      <c r="I15" s="51">
        <f>ROUND('[1]Pop tot et prov'!$J$7*([1]KAYANZA!C15/[1]KAYANZA!$D$22),0)</f>
        <v>9924</v>
      </c>
      <c r="J15" s="52">
        <f t="shared" si="1"/>
        <v>20144</v>
      </c>
      <c r="K15" s="51">
        <f>ROUND('[1]Pop tot et prov'!$J$8*([1]KAYANZA!B15/[1]KAYANZA!$D$22),0)</f>
        <v>10508</v>
      </c>
      <c r="L15" s="51">
        <f>ROUND('[1]Pop tot et prov'!$J$8*([1]KAYANZA!C15/[1]KAYANZA!$D$22),0)</f>
        <v>10204</v>
      </c>
      <c r="M15" s="52">
        <f t="shared" si="2"/>
        <v>20712</v>
      </c>
    </row>
    <row r="16" spans="1:13">
      <c r="A16" s="46" t="s">
        <v>34</v>
      </c>
      <c r="B16" s="51">
        <v>6141</v>
      </c>
      <c r="C16" s="51">
        <v>5564</v>
      </c>
      <c r="D16" s="51">
        <v>11704</v>
      </c>
      <c r="E16" s="51">
        <f>ROUND('[1]Pop tot et prov'!$J$6*([1]KAYANZA!B16/[1]KAYANZA!$D$22),0)</f>
        <v>6301</v>
      </c>
      <c r="F16" s="51">
        <f>ROUND('[1]Pop tot et prov'!$J$6*([1]KAYANZA!C16/[1]KAYANZA!$D$22),0)</f>
        <v>5709</v>
      </c>
      <c r="G16" s="52">
        <f t="shared" si="0"/>
        <v>12010</v>
      </c>
      <c r="H16" s="51">
        <f>ROUND('[1]Pop tot et prov'!$J$7*([1]KAYANZA!B16/[1]KAYANZA!$D$22),0)</f>
        <v>6472</v>
      </c>
      <c r="I16" s="51">
        <f>ROUND('[1]Pop tot et prov'!$J$7*([1]KAYANZA!C16/[1]KAYANZA!$D$22),0)</f>
        <v>5864</v>
      </c>
      <c r="J16" s="52">
        <f t="shared" si="1"/>
        <v>12336</v>
      </c>
      <c r="K16" s="51">
        <f>ROUND('[1]Pop tot et prov'!$J$8*([1]KAYANZA!B16/[1]KAYANZA!$D$22),0)</f>
        <v>6655</v>
      </c>
      <c r="L16" s="51">
        <f>ROUND('[1]Pop tot et prov'!$J$8*([1]KAYANZA!C16/[1]KAYANZA!$D$22),0)</f>
        <v>6029</v>
      </c>
      <c r="M16" s="52">
        <f t="shared" si="2"/>
        <v>12684</v>
      </c>
    </row>
    <row r="17" spans="1:13">
      <c r="A17" s="46" t="s">
        <v>35</v>
      </c>
      <c r="B17" s="51">
        <v>4196</v>
      </c>
      <c r="C17" s="51">
        <v>4486</v>
      </c>
      <c r="D17" s="51">
        <v>8681</v>
      </c>
      <c r="E17" s="51">
        <f>ROUND('[1]Pop tot et prov'!$J$6*([1]KAYANZA!B17/[1]KAYANZA!$D$22),0)</f>
        <v>4305</v>
      </c>
      <c r="F17" s="51">
        <f>ROUND('[1]Pop tot et prov'!$J$6*([1]KAYANZA!C17/[1]KAYANZA!$D$22),0)</f>
        <v>4603</v>
      </c>
      <c r="G17" s="52">
        <f t="shared" si="0"/>
        <v>8908</v>
      </c>
      <c r="H17" s="51">
        <f>ROUND('[1]Pop tot et prov'!$J$7*([1]KAYANZA!B17/[1]KAYANZA!$D$22),0)</f>
        <v>4422</v>
      </c>
      <c r="I17" s="51">
        <f>ROUND('[1]Pop tot et prov'!$J$7*([1]KAYANZA!C17/[1]KAYANZA!$D$22),0)</f>
        <v>4728</v>
      </c>
      <c r="J17" s="52">
        <f t="shared" si="1"/>
        <v>9150</v>
      </c>
      <c r="K17" s="51">
        <f>ROUND('[1]Pop tot et prov'!$J$8*([1]KAYANZA!B17/[1]KAYANZA!$D$22),0)</f>
        <v>4547</v>
      </c>
      <c r="L17" s="51">
        <f>ROUND('[1]Pop tot et prov'!$J$8*([1]KAYANZA!C17/[1]KAYANZA!$D$22),0)</f>
        <v>4861</v>
      </c>
      <c r="M17" s="52">
        <f t="shared" si="2"/>
        <v>9408</v>
      </c>
    </row>
    <row r="18" spans="1:13">
      <c r="A18" s="46" t="s">
        <v>36</v>
      </c>
      <c r="B18" s="51">
        <v>2919</v>
      </c>
      <c r="C18" s="51">
        <v>2900</v>
      </c>
      <c r="D18" s="51">
        <v>5819</v>
      </c>
      <c r="E18" s="51">
        <f>ROUND('[1]Pop tot et prov'!$J$6*([1]KAYANZA!B18/[1]KAYANZA!$D$22),0)</f>
        <v>2995</v>
      </c>
      <c r="F18" s="51">
        <f>ROUND('[1]Pop tot et prov'!$J$6*([1]KAYANZA!C18/[1]KAYANZA!$D$22),0)</f>
        <v>2975</v>
      </c>
      <c r="G18" s="52">
        <f t="shared" si="0"/>
        <v>5970</v>
      </c>
      <c r="H18" s="51">
        <f>ROUND('[1]Pop tot et prov'!$J$7*([1]KAYANZA!B18/[1]KAYANZA!$D$22),0)</f>
        <v>3076</v>
      </c>
      <c r="I18" s="51">
        <f>ROUND('[1]Pop tot et prov'!$J$7*([1]KAYANZA!C18/[1]KAYANZA!$D$22),0)</f>
        <v>3056</v>
      </c>
      <c r="J18" s="52">
        <f t="shared" si="1"/>
        <v>6132</v>
      </c>
      <c r="K18" s="51">
        <f>ROUND('[1]Pop tot et prov'!$J$8*([1]KAYANZA!B18/[1]KAYANZA!$D$22),0)</f>
        <v>3163</v>
      </c>
      <c r="L18" s="51">
        <f>ROUND('[1]Pop tot et prov'!$J$8*([1]KAYANZA!C18/[1]KAYANZA!$D$22),0)</f>
        <v>3143</v>
      </c>
      <c r="M18" s="52">
        <f t="shared" si="2"/>
        <v>6306</v>
      </c>
    </row>
    <row r="19" spans="1:13">
      <c r="A19" s="46" t="s">
        <v>37</v>
      </c>
      <c r="B19" s="51">
        <v>2476</v>
      </c>
      <c r="C19" s="51">
        <v>2980</v>
      </c>
      <c r="D19" s="51">
        <v>5457</v>
      </c>
      <c r="E19" s="51">
        <f>ROUND('[1]Pop tot et prov'!$J$6*([1]KAYANZA!B19/[1]KAYANZA!$D$22),0)</f>
        <v>2540</v>
      </c>
      <c r="F19" s="51">
        <f>ROUND('[1]Pop tot et prov'!$J$6*([1]KAYANZA!C19/[1]KAYANZA!$D$22),0)</f>
        <v>3057</v>
      </c>
      <c r="G19" s="52">
        <f t="shared" si="0"/>
        <v>5597</v>
      </c>
      <c r="H19" s="51">
        <f>ROUND('[1]Pop tot et prov'!$J$7*([1]KAYANZA!B19/[1]KAYANZA!$D$22),0)</f>
        <v>2609</v>
      </c>
      <c r="I19" s="51">
        <f>ROUND('[1]Pop tot et prov'!$J$7*([1]KAYANZA!C19/[1]KAYANZA!$D$22),0)</f>
        <v>3141</v>
      </c>
      <c r="J19" s="52">
        <f t="shared" si="1"/>
        <v>5750</v>
      </c>
      <c r="K19" s="51">
        <f>ROUND('[1]Pop tot et prov'!$J$8*([1]KAYANZA!B19/[1]KAYANZA!$D$22),0)</f>
        <v>2683</v>
      </c>
      <c r="L19" s="51">
        <f>ROUND('[1]Pop tot et prov'!$J$8*([1]KAYANZA!C19/[1]KAYANZA!$D$22),0)</f>
        <v>3229</v>
      </c>
      <c r="M19" s="52">
        <f t="shared" si="2"/>
        <v>5912</v>
      </c>
    </row>
    <row r="20" spans="1:13">
      <c r="A20" s="46" t="s">
        <v>38</v>
      </c>
      <c r="B20" s="51">
        <v>1686</v>
      </c>
      <c r="C20" s="51">
        <v>1429</v>
      </c>
      <c r="D20" s="51">
        <v>3114</v>
      </c>
      <c r="E20" s="51">
        <f>ROUND('[1]Pop tot et prov'!$J$6*([1]KAYANZA!B20/[1]KAYANZA!$D$22),0)</f>
        <v>1730</v>
      </c>
      <c r="F20" s="51">
        <f>ROUND('[1]Pop tot et prov'!$J$6*([1]KAYANZA!C20/[1]KAYANZA!$D$22),0)</f>
        <v>1466</v>
      </c>
      <c r="G20" s="52">
        <f t="shared" si="0"/>
        <v>3196</v>
      </c>
      <c r="H20" s="51">
        <f>ROUND('[1]Pop tot et prov'!$J$7*([1]KAYANZA!B20/[1]KAYANZA!$D$22),0)</f>
        <v>1777</v>
      </c>
      <c r="I20" s="51">
        <f>ROUND('[1]Pop tot et prov'!$J$7*([1]KAYANZA!C20/[1]KAYANZA!$D$22),0)</f>
        <v>1506</v>
      </c>
      <c r="J20" s="52">
        <f t="shared" si="1"/>
        <v>3283</v>
      </c>
      <c r="K20" s="51">
        <f>ROUND('[1]Pop tot et prov'!$J$8*([1]KAYANZA!B20/[1]KAYANZA!$D$22),0)</f>
        <v>1827</v>
      </c>
      <c r="L20" s="51">
        <f>ROUND('[1]Pop tot et prov'!$J$8*([1]KAYANZA!C20/[1]KAYANZA!$D$22),0)</f>
        <v>1549</v>
      </c>
      <c r="M20" s="52">
        <f t="shared" si="2"/>
        <v>3376</v>
      </c>
    </row>
    <row r="21" spans="1:13">
      <c r="A21" s="50" t="s">
        <v>39</v>
      </c>
      <c r="B21" s="51">
        <v>2420</v>
      </c>
      <c r="C21" s="51">
        <v>2708</v>
      </c>
      <c r="D21" s="51">
        <v>5128</v>
      </c>
      <c r="E21" s="51">
        <f>ROUND('[1]Pop tot et prov'!$J$6*([1]KAYANZA!B21/[1]KAYANZA!$D$22),0)</f>
        <v>2483</v>
      </c>
      <c r="F21" s="51">
        <f>ROUND('[1]Pop tot et prov'!$J$6*([1]KAYANZA!C21/[1]KAYANZA!$D$22),0)</f>
        <v>2778</v>
      </c>
      <c r="G21" s="52">
        <f t="shared" si="0"/>
        <v>5261</v>
      </c>
      <c r="H21" s="51">
        <f>ROUND('[1]Pop tot et prov'!$J$7*([1]KAYANZA!B21/[1]KAYANZA!$D$22),0)</f>
        <v>2550</v>
      </c>
      <c r="I21" s="51">
        <f>ROUND('[1]Pop tot et prov'!$J$7*([1]KAYANZA!C21/[1]KAYANZA!$D$22),0)</f>
        <v>2854</v>
      </c>
      <c r="J21" s="52">
        <f t="shared" si="1"/>
        <v>5404</v>
      </c>
      <c r="K21" s="51">
        <f>ROUND('[1]Pop tot et prov'!$J$8*([1]KAYANZA!B21/[1]KAYANZA!$D$22),0)</f>
        <v>2622</v>
      </c>
      <c r="L21" s="51">
        <f>ROUND('[1]Pop tot et prov'!$J$8*([1]KAYANZA!C21/[1]KAYANZA!$D$22),0)</f>
        <v>2934</v>
      </c>
      <c r="M21" s="52">
        <f t="shared" si="2"/>
        <v>5556</v>
      </c>
    </row>
    <row r="22" spans="1:13">
      <c r="A22" s="47" t="s">
        <v>20</v>
      </c>
      <c r="B22" s="53">
        <f>SUM(B5:B21)</f>
        <v>281957</v>
      </c>
      <c r="C22" s="53">
        <f>SUM(C5:C21)</f>
        <v>303454</v>
      </c>
      <c r="D22" s="54">
        <f>SUM(D5:D21)</f>
        <v>585412</v>
      </c>
      <c r="E22" s="51">
        <f>SUM(E5:E21)</f>
        <v>289286</v>
      </c>
      <c r="F22" s="55">
        <f>SUM(F5:F21)</f>
        <v>311342</v>
      </c>
      <c r="G22" s="52">
        <f t="shared" si="0"/>
        <v>600628</v>
      </c>
      <c r="H22" s="51">
        <f>SUM(H5:H21)</f>
        <v>297153</v>
      </c>
      <c r="I22" s="55">
        <f>SUM(I5:I21)</f>
        <v>319812</v>
      </c>
      <c r="J22" s="52">
        <f t="shared" si="1"/>
        <v>616965</v>
      </c>
      <c r="K22" s="51">
        <f>SUM(K5:K21)</f>
        <v>305540</v>
      </c>
      <c r="L22" s="55">
        <f>SUM(L5:L21)</f>
        <v>328835</v>
      </c>
      <c r="M22" s="52">
        <f t="shared" si="2"/>
        <v>634375</v>
      </c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3">
      <c r="A24" s="118" t="s">
        <v>21</v>
      </c>
      <c r="B24" s="113">
        <v>2012</v>
      </c>
      <c r="C24" s="114"/>
      <c r="D24" s="115"/>
      <c r="E24" s="108">
        <v>2013</v>
      </c>
      <c r="F24" s="108"/>
      <c r="G24" s="108"/>
      <c r="H24" s="108">
        <v>2014</v>
      </c>
      <c r="I24" s="108"/>
      <c r="J24" s="108"/>
      <c r="K24" s="108">
        <v>2015</v>
      </c>
      <c r="L24" s="108"/>
      <c r="M24" s="108"/>
    </row>
    <row r="25" spans="1:13">
      <c r="A25" s="118"/>
      <c r="B25" s="48" t="s">
        <v>57</v>
      </c>
      <c r="C25" s="48" t="s">
        <v>58</v>
      </c>
      <c r="D25" s="45" t="s">
        <v>59</v>
      </c>
      <c r="E25" s="48" t="s">
        <v>57</v>
      </c>
      <c r="F25" s="48" t="s">
        <v>58</v>
      </c>
      <c r="G25" s="45" t="s">
        <v>59</v>
      </c>
      <c r="H25" s="48" t="s">
        <v>57</v>
      </c>
      <c r="I25" s="48" t="s">
        <v>58</v>
      </c>
      <c r="J25" s="45" t="s">
        <v>59</v>
      </c>
      <c r="K25" s="48" t="s">
        <v>57</v>
      </c>
      <c r="L25" s="48" t="s">
        <v>58</v>
      </c>
      <c r="M25" s="45" t="s">
        <v>59</v>
      </c>
    </row>
    <row r="26" spans="1:13">
      <c r="A26" s="56" t="s">
        <v>23</v>
      </c>
      <c r="B26" s="51">
        <f>ROUND('[1]Pop tot et prov'!$J$9*([1]KAYANZA!B5/[1]KAYANZA!$D$22),0)</f>
        <v>54590</v>
      </c>
      <c r="C26" s="51">
        <f>ROUND('[1]Pop tot et prov'!$J$9*([1]KAYANZA!C5/[1]KAYANZA!$D$22),0)</f>
        <v>57138</v>
      </c>
      <c r="D26" s="52">
        <f t="shared" ref="D26:D43" si="3">SUM(B26:C26)</f>
        <v>111728</v>
      </c>
      <c r="E26" s="51">
        <f>ROUND('[1]Pop tot et prov'!$J$10*([1]KAYANZA!B5/[1]KAYANZA!$D$22),0)</f>
        <v>56219</v>
      </c>
      <c r="F26" s="51">
        <f>ROUND('[1]Pop tot et prov'!$J$10*([1]KAYANZA!C5/[1]KAYANZA!$D$22),0)</f>
        <v>58843</v>
      </c>
      <c r="G26" s="52">
        <f t="shared" ref="G26:G43" si="4">SUM(E26:F26)</f>
        <v>115062</v>
      </c>
      <c r="H26" s="51">
        <f>ROUND('[1]Pop tot et prov'!$J$11*([1]KAYANZA!B5/[1]KAYANZA!$D$22),0)</f>
        <v>57928</v>
      </c>
      <c r="I26" s="51">
        <f>ROUND('[1]Pop tot et prov'!$J$11*([1]KAYANZA!C5/[1]KAYANZA!$D$22),0)</f>
        <v>60632</v>
      </c>
      <c r="J26" s="52">
        <f t="shared" ref="J26:J43" si="5">SUM(H26:I26)</f>
        <v>118560</v>
      </c>
      <c r="K26" s="51">
        <f>ROUND('[1]Pop tot et prov'!$J$12*([1]KAYANZA!B5/[1]KAYANZA!$D$22),0)</f>
        <v>59711</v>
      </c>
      <c r="L26" s="51">
        <f>ROUND('[1]Pop tot et prov'!$J$12*([1]KAYANZA!C5/[1]KAYANZA!$D$22),0)</f>
        <v>62498</v>
      </c>
      <c r="M26" s="52">
        <f t="shared" ref="M26:M43" si="6">SUM(K26:L26)</f>
        <v>122209</v>
      </c>
    </row>
    <row r="27" spans="1:13">
      <c r="A27" s="56" t="s">
        <v>24</v>
      </c>
      <c r="B27" s="51">
        <f>ROUND('[1]Pop tot et prov'!$J$9*([1]KAYANZA!B6/[1]KAYANZA!$D$22),0)</f>
        <v>46397</v>
      </c>
      <c r="C27" s="51">
        <f>ROUND('[1]Pop tot et prov'!$J$9*([1]KAYANZA!C6/[1]KAYANZA!$D$22),0)</f>
        <v>48346</v>
      </c>
      <c r="D27" s="52">
        <f t="shared" si="3"/>
        <v>94743</v>
      </c>
      <c r="E27" s="51">
        <f>ROUND('[1]Pop tot et prov'!$J$10*([1]KAYANZA!B6/[1]KAYANZA!$D$22),0)</f>
        <v>47781</v>
      </c>
      <c r="F27" s="51">
        <f>ROUND('[1]Pop tot et prov'!$J$10*([1]KAYANZA!C6/[1]KAYANZA!$D$22),0)</f>
        <v>49789</v>
      </c>
      <c r="G27" s="52">
        <f t="shared" si="4"/>
        <v>97570</v>
      </c>
      <c r="H27" s="51">
        <f>ROUND('[1]Pop tot et prov'!$J$11*([1]KAYANZA!B6/[1]KAYANZA!$D$22),0)</f>
        <v>49233</v>
      </c>
      <c r="I27" s="51">
        <f>ROUND('[1]Pop tot et prov'!$J$11*([1]KAYANZA!C6/[1]KAYANZA!$D$22),0)</f>
        <v>51302</v>
      </c>
      <c r="J27" s="52">
        <f t="shared" si="5"/>
        <v>100535</v>
      </c>
      <c r="K27" s="51">
        <f>ROUND('[1]Pop tot et prov'!$J$12*([1]KAYANZA!B6/[1]KAYANZA!$D$22),0)</f>
        <v>50749</v>
      </c>
      <c r="L27" s="51">
        <f>ROUND('[1]Pop tot et prov'!$J$12*([1]KAYANZA!C6/[1]KAYANZA!$D$22),0)</f>
        <v>52881</v>
      </c>
      <c r="M27" s="52">
        <f t="shared" si="6"/>
        <v>103630</v>
      </c>
    </row>
    <row r="28" spans="1:13">
      <c r="A28" s="56" t="s">
        <v>25</v>
      </c>
      <c r="B28" s="51">
        <f>ROUND('[1]Pop tot et prov'!$J$9*([1]KAYANZA!B7/[1]KAYANZA!$D$22),0)</f>
        <v>40614</v>
      </c>
      <c r="C28" s="51">
        <f>ROUND('[1]Pop tot et prov'!$J$9*([1]KAYANZA!C7/[1]KAYANZA!$D$22),0)</f>
        <v>43774</v>
      </c>
      <c r="D28" s="52">
        <f t="shared" si="3"/>
        <v>84388</v>
      </c>
      <c r="E28" s="51">
        <f>ROUND('[1]Pop tot et prov'!$J$10*([1]KAYANZA!B7/[1]KAYANZA!$D$22),0)</f>
        <v>41826</v>
      </c>
      <c r="F28" s="51">
        <f>ROUND('[1]Pop tot et prov'!$J$10*([1]KAYANZA!C7/[1]KAYANZA!$D$22),0)</f>
        <v>45080</v>
      </c>
      <c r="G28" s="52">
        <f t="shared" si="4"/>
        <v>86906</v>
      </c>
      <c r="H28" s="51">
        <f>ROUND('[1]Pop tot et prov'!$J$11*([1]KAYANZA!B7/[1]KAYANZA!$D$22),0)</f>
        <v>43098</v>
      </c>
      <c r="I28" s="51">
        <f>ROUND('[1]Pop tot et prov'!$J$11*([1]KAYANZA!C7/[1]KAYANZA!$D$22),0)</f>
        <v>46450</v>
      </c>
      <c r="J28" s="52">
        <f t="shared" si="5"/>
        <v>89548</v>
      </c>
      <c r="K28" s="51">
        <f>ROUND('[1]Pop tot et prov'!$J$12*([1]KAYANZA!B7/[1]KAYANZA!$D$22),0)</f>
        <v>44424</v>
      </c>
      <c r="L28" s="51">
        <f>ROUND('[1]Pop tot et prov'!$J$12*([1]KAYANZA!C7/[1]KAYANZA!$D$22),0)</f>
        <v>47880</v>
      </c>
      <c r="M28" s="52">
        <f t="shared" si="6"/>
        <v>92304</v>
      </c>
    </row>
    <row r="29" spans="1:13">
      <c r="A29" s="56" t="s">
        <v>26</v>
      </c>
      <c r="B29" s="51">
        <f>ROUND('[1]Pop tot et prov'!$J$9*([1]KAYANZA!B8/[1]KAYANZA!$D$22),0)</f>
        <v>35345</v>
      </c>
      <c r="C29" s="51">
        <f>ROUND('[1]Pop tot et prov'!$J$9*([1]KAYANZA!C8/[1]KAYANZA!$D$22),0)</f>
        <v>40838</v>
      </c>
      <c r="D29" s="52">
        <f t="shared" si="3"/>
        <v>76183</v>
      </c>
      <c r="E29" s="51">
        <f>ROUND('[1]Pop tot et prov'!$J$10*([1]KAYANZA!B8/[1]KAYANZA!$D$22),0)</f>
        <v>36400</v>
      </c>
      <c r="F29" s="51">
        <f>ROUND('[1]Pop tot et prov'!$J$10*([1]KAYANZA!C8/[1]KAYANZA!$D$22),0)</f>
        <v>42057</v>
      </c>
      <c r="G29" s="52">
        <f t="shared" si="4"/>
        <v>78457</v>
      </c>
      <c r="H29" s="51">
        <f>ROUND('[1]Pop tot et prov'!$J$11*([1]KAYANZA!B8/[1]KAYANZA!$D$22),0)</f>
        <v>37506</v>
      </c>
      <c r="I29" s="51">
        <f>ROUND('[1]Pop tot et prov'!$J$11*([1]KAYANZA!C8/[1]KAYANZA!$D$22),0)</f>
        <v>43335</v>
      </c>
      <c r="J29" s="52">
        <f t="shared" si="5"/>
        <v>80841</v>
      </c>
      <c r="K29" s="51">
        <f>ROUND('[1]Pop tot et prov'!$J$12*([1]KAYANZA!B8/[1]KAYANZA!$D$22),0)</f>
        <v>38661</v>
      </c>
      <c r="L29" s="51">
        <f>ROUND('[1]Pop tot et prov'!$J$12*([1]KAYANZA!C8/[1]KAYANZA!$D$22),0)</f>
        <v>44669</v>
      </c>
      <c r="M29" s="52">
        <f t="shared" si="6"/>
        <v>83330</v>
      </c>
    </row>
    <row r="30" spans="1:13">
      <c r="A30" s="56" t="s">
        <v>27</v>
      </c>
      <c r="B30" s="51">
        <f>ROUND('[1]Pop tot et prov'!$J$9*([1]KAYANZA!B9/[1]KAYANZA!$D$22),0)</f>
        <v>26484</v>
      </c>
      <c r="C30" s="51">
        <f>ROUND('[1]Pop tot et prov'!$J$9*([1]KAYANZA!C9/[1]KAYANZA!$D$22),0)</f>
        <v>32168</v>
      </c>
      <c r="D30" s="52">
        <f t="shared" si="3"/>
        <v>58652</v>
      </c>
      <c r="E30" s="51">
        <f>ROUND('[1]Pop tot et prov'!$J$10*([1]KAYANZA!B9/[1]KAYANZA!$D$22),0)</f>
        <v>27274</v>
      </c>
      <c r="F30" s="51">
        <f>ROUND('[1]Pop tot et prov'!$J$10*([1]KAYANZA!C9/[1]KAYANZA!$D$22),0)</f>
        <v>33128</v>
      </c>
      <c r="G30" s="52">
        <f t="shared" si="4"/>
        <v>60402</v>
      </c>
      <c r="H30" s="51">
        <f>ROUND('[1]Pop tot et prov'!$J$11*([1]KAYANZA!B9/[1]KAYANZA!$D$22),0)</f>
        <v>28103</v>
      </c>
      <c r="I30" s="51">
        <f>ROUND('[1]Pop tot et prov'!$J$11*([1]KAYANZA!C9/[1]KAYANZA!$D$22),0)</f>
        <v>34135</v>
      </c>
      <c r="J30" s="52">
        <f t="shared" si="5"/>
        <v>62238</v>
      </c>
      <c r="K30" s="51">
        <f>ROUND('[1]Pop tot et prov'!$J$12*([1]KAYANZA!B9/[1]KAYANZA!$D$22),0)</f>
        <v>28968</v>
      </c>
      <c r="L30" s="51">
        <f>ROUND('[1]Pop tot et prov'!$J$12*([1]KAYANZA!C9/[1]KAYANZA!$D$22),0)</f>
        <v>35185</v>
      </c>
      <c r="M30" s="52">
        <f t="shared" si="6"/>
        <v>64153</v>
      </c>
    </row>
    <row r="31" spans="1:13">
      <c r="A31" s="56" t="s">
        <v>28</v>
      </c>
      <c r="B31" s="51">
        <f>ROUND('[1]Pop tot et prov'!$J$9*([1]KAYANZA!B10/[1]KAYANZA!$D$22),0)</f>
        <v>22689</v>
      </c>
      <c r="C31" s="51">
        <f>ROUND('[1]Pop tot et prov'!$J$9*([1]KAYANZA!C10/[1]KAYANZA!$D$22),0)</f>
        <v>24653</v>
      </c>
      <c r="D31" s="52">
        <f t="shared" si="3"/>
        <v>47342</v>
      </c>
      <c r="E31" s="51">
        <f>ROUND('[1]Pop tot et prov'!$J$10*([1]KAYANZA!B10/[1]KAYANZA!$D$22),0)</f>
        <v>23366</v>
      </c>
      <c r="F31" s="51">
        <f>ROUND('[1]Pop tot et prov'!$J$10*([1]KAYANZA!C10/[1]KAYANZA!$D$22),0)</f>
        <v>25388</v>
      </c>
      <c r="G31" s="52">
        <f t="shared" si="4"/>
        <v>48754</v>
      </c>
      <c r="H31" s="51">
        <f>ROUND('[1]Pop tot et prov'!$J$11*([1]KAYANZA!B10/[1]KAYANZA!$D$22),0)</f>
        <v>24076</v>
      </c>
      <c r="I31" s="51">
        <f>ROUND('[1]Pop tot et prov'!$J$11*([1]KAYANZA!C10/[1]KAYANZA!$D$22),0)</f>
        <v>26160</v>
      </c>
      <c r="J31" s="52">
        <f t="shared" si="5"/>
        <v>50236</v>
      </c>
      <c r="K31" s="51">
        <f>ROUND('[1]Pop tot et prov'!$J$12*([1]KAYANZA!B10/[1]KAYANZA!$D$22),0)</f>
        <v>24817</v>
      </c>
      <c r="L31" s="51">
        <f>ROUND('[1]Pop tot et prov'!$J$12*([1]KAYANZA!C10/[1]KAYANZA!$D$22),0)</f>
        <v>26965</v>
      </c>
      <c r="M31" s="52">
        <f t="shared" si="6"/>
        <v>51782</v>
      </c>
    </row>
    <row r="32" spans="1:13">
      <c r="A32" s="56" t="s">
        <v>29</v>
      </c>
      <c r="B32" s="51">
        <f>ROUND('[1]Pop tot et prov'!$J$9*([1]KAYANZA!B11/[1]KAYANZA!$D$22),0)</f>
        <v>15599</v>
      </c>
      <c r="C32" s="51">
        <f>ROUND('[1]Pop tot et prov'!$J$9*([1]KAYANZA!C11/[1]KAYANZA!$D$22),0)</f>
        <v>16705</v>
      </c>
      <c r="D32" s="52">
        <f t="shared" si="3"/>
        <v>32304</v>
      </c>
      <c r="E32" s="51">
        <f>ROUND('[1]Pop tot et prov'!$J$10*([1]KAYANZA!B11/[1]KAYANZA!$D$22),0)</f>
        <v>16065</v>
      </c>
      <c r="F32" s="51">
        <f>ROUND('[1]Pop tot et prov'!$J$10*([1]KAYANZA!C11/[1]KAYANZA!$D$22),0)</f>
        <v>17203</v>
      </c>
      <c r="G32" s="52">
        <f t="shared" si="4"/>
        <v>33268</v>
      </c>
      <c r="H32" s="51">
        <f>ROUND('[1]Pop tot et prov'!$J$11*([1]KAYANZA!B11/[1]KAYANZA!$D$22),0)</f>
        <v>16553</v>
      </c>
      <c r="I32" s="51">
        <f>ROUND('[1]Pop tot et prov'!$J$11*([1]KAYANZA!C11/[1]KAYANZA!$D$22),0)</f>
        <v>17726</v>
      </c>
      <c r="J32" s="52">
        <f t="shared" si="5"/>
        <v>34279</v>
      </c>
      <c r="K32" s="51">
        <f>ROUND('[1]Pop tot et prov'!$J$12*([1]KAYANZA!B11/[1]KAYANZA!$D$22),0)</f>
        <v>17063</v>
      </c>
      <c r="L32" s="51">
        <f>ROUND('[1]Pop tot et prov'!$J$12*([1]KAYANZA!C11/[1]KAYANZA!$D$22),0)</f>
        <v>18272</v>
      </c>
      <c r="M32" s="52">
        <f t="shared" si="6"/>
        <v>35335</v>
      </c>
    </row>
    <row r="33" spans="1:13">
      <c r="A33" s="56" t="s">
        <v>30</v>
      </c>
      <c r="B33" s="51">
        <f>ROUND('[1]Pop tot et prov'!$J$9*([1]KAYANZA!B12/[1]KAYANZA!$D$22),0)</f>
        <v>14376</v>
      </c>
      <c r="C33" s="51">
        <f>ROUND('[1]Pop tot et prov'!$J$9*([1]KAYANZA!C12/[1]KAYANZA!$D$22),0)</f>
        <v>15574</v>
      </c>
      <c r="D33" s="52">
        <f t="shared" si="3"/>
        <v>29950</v>
      </c>
      <c r="E33" s="51">
        <f>ROUND('[1]Pop tot et prov'!$J$10*([1]KAYANZA!B12/[1]KAYANZA!$D$22),0)</f>
        <v>14805</v>
      </c>
      <c r="F33" s="51">
        <f>ROUND('[1]Pop tot et prov'!$J$10*([1]KAYANZA!C12/[1]KAYANZA!$D$22),0)</f>
        <v>16038</v>
      </c>
      <c r="G33" s="52">
        <f t="shared" si="4"/>
        <v>30843</v>
      </c>
      <c r="H33" s="51">
        <f>ROUND('[1]Pop tot et prov'!$J$11*([1]KAYANZA!B12/[1]KAYANZA!$D$22),0)</f>
        <v>15255</v>
      </c>
      <c r="I33" s="51">
        <f>ROUND('[1]Pop tot et prov'!$J$11*([1]KAYANZA!C12/[1]KAYANZA!$D$22),0)</f>
        <v>16526</v>
      </c>
      <c r="J33" s="52">
        <f t="shared" si="5"/>
        <v>31781</v>
      </c>
      <c r="K33" s="51">
        <f>ROUND('[1]Pop tot et prov'!$J$12*([1]KAYANZA!B12/[1]KAYANZA!$D$22),0)</f>
        <v>15725</v>
      </c>
      <c r="L33" s="51">
        <f>ROUND('[1]Pop tot et prov'!$J$12*([1]KAYANZA!C12/[1]KAYANZA!$D$22),0)</f>
        <v>17035</v>
      </c>
      <c r="M33" s="52">
        <f t="shared" si="6"/>
        <v>32760</v>
      </c>
    </row>
    <row r="34" spans="1:13">
      <c r="A34" s="56" t="s">
        <v>31</v>
      </c>
      <c r="B34" s="51">
        <f>ROUND('[1]Pop tot et prov'!$J$9*([1]KAYANZA!B13/[1]KAYANZA!$D$22),0)</f>
        <v>12889</v>
      </c>
      <c r="C34" s="51">
        <f>ROUND('[1]Pop tot et prov'!$J$9*([1]KAYANZA!C13/[1]KAYANZA!$D$22),0)</f>
        <v>13911</v>
      </c>
      <c r="D34" s="52">
        <f t="shared" si="3"/>
        <v>26800</v>
      </c>
      <c r="E34" s="51">
        <f>ROUND('[1]Pop tot et prov'!$J$10*([1]KAYANZA!B13/[1]KAYANZA!$D$22),0)</f>
        <v>13274</v>
      </c>
      <c r="F34" s="51">
        <f>ROUND('[1]Pop tot et prov'!$J$10*([1]KAYANZA!C13/[1]KAYANZA!$D$22),0)</f>
        <v>14326</v>
      </c>
      <c r="G34" s="52">
        <f t="shared" si="4"/>
        <v>27600</v>
      </c>
      <c r="H34" s="51">
        <f>ROUND('[1]Pop tot et prov'!$J$11*([1]KAYANZA!B13/[1]KAYANZA!$D$22),0)</f>
        <v>13678</v>
      </c>
      <c r="I34" s="51">
        <f>ROUND('[1]Pop tot et prov'!$J$11*([1]KAYANZA!C13/[1]KAYANZA!$D$22),0)</f>
        <v>14761</v>
      </c>
      <c r="J34" s="52">
        <f t="shared" si="5"/>
        <v>28439</v>
      </c>
      <c r="K34" s="51">
        <f>ROUND('[1]Pop tot et prov'!$J$12*([1]KAYANZA!B13/[1]KAYANZA!$D$22),0)</f>
        <v>14099</v>
      </c>
      <c r="L34" s="51">
        <f>ROUND('[1]Pop tot et prov'!$J$12*([1]KAYANZA!C13/[1]KAYANZA!$D$22),0)</f>
        <v>15216</v>
      </c>
      <c r="M34" s="52">
        <f t="shared" si="6"/>
        <v>29315</v>
      </c>
    </row>
    <row r="35" spans="1:13">
      <c r="A35" s="56" t="s">
        <v>32</v>
      </c>
      <c r="B35" s="51">
        <f>ROUND('[1]Pop tot et prov'!$J$9*([1]KAYANZA!B14/[1]KAYANZA!$D$22),0)</f>
        <v>12517</v>
      </c>
      <c r="C35" s="51">
        <f>ROUND('[1]Pop tot et prov'!$J$9*([1]KAYANZA!C14/[1]KAYANZA!$D$22),0)</f>
        <v>12426</v>
      </c>
      <c r="D35" s="52">
        <f t="shared" si="3"/>
        <v>24943</v>
      </c>
      <c r="E35" s="51">
        <f>ROUND('[1]Pop tot et prov'!$J$10*([1]KAYANZA!B14/[1]KAYANZA!$D$22),0)</f>
        <v>12891</v>
      </c>
      <c r="F35" s="51">
        <f>ROUND('[1]Pop tot et prov'!$J$10*([1]KAYANZA!C14/[1]KAYANZA!$D$22),0)</f>
        <v>12796</v>
      </c>
      <c r="G35" s="52">
        <f t="shared" si="4"/>
        <v>25687</v>
      </c>
      <c r="H35" s="51">
        <f>ROUND('[1]Pop tot et prov'!$J$11*([1]KAYANZA!B14/[1]KAYANZA!$D$22),0)</f>
        <v>13282</v>
      </c>
      <c r="I35" s="51">
        <f>ROUND('[1]Pop tot et prov'!$J$11*([1]KAYANZA!C14/[1]KAYANZA!$D$22),0)</f>
        <v>13185</v>
      </c>
      <c r="J35" s="52">
        <f t="shared" si="5"/>
        <v>26467</v>
      </c>
      <c r="K35" s="51">
        <f>ROUND('[1]Pop tot et prov'!$J$12*([1]KAYANZA!B14/[1]KAYANZA!$D$22),0)</f>
        <v>13691</v>
      </c>
      <c r="L35" s="51">
        <f>ROUND('[1]Pop tot et prov'!$J$12*([1]KAYANZA!C14/[1]KAYANZA!$D$22),0)</f>
        <v>13591</v>
      </c>
      <c r="M35" s="52">
        <f t="shared" si="6"/>
        <v>27282</v>
      </c>
    </row>
    <row r="36" spans="1:13">
      <c r="A36" s="56" t="s">
        <v>33</v>
      </c>
      <c r="B36" s="51">
        <f>ROUND('[1]Pop tot et prov'!$J$9*([1]KAYANZA!B15/[1]KAYANZA!$D$22),0)</f>
        <v>10814</v>
      </c>
      <c r="C36" s="51">
        <f>ROUND('[1]Pop tot et prov'!$J$9*([1]KAYANZA!C15/[1]KAYANZA!$D$22),0)</f>
        <v>10501</v>
      </c>
      <c r="D36" s="52">
        <f t="shared" si="3"/>
        <v>21315</v>
      </c>
      <c r="E36" s="51">
        <f>ROUND('[1]Pop tot et prov'!$J$10*([1]KAYANZA!B15/[1]KAYANZA!$D$22),0)</f>
        <v>11137</v>
      </c>
      <c r="F36" s="51">
        <f>ROUND('[1]Pop tot et prov'!$J$10*([1]KAYANZA!C15/[1]KAYANZA!$D$22),0)</f>
        <v>10814</v>
      </c>
      <c r="G36" s="52">
        <f t="shared" si="4"/>
        <v>21951</v>
      </c>
      <c r="H36" s="51">
        <f>ROUND('[1]Pop tot et prov'!$J$11*([1]KAYANZA!B15/[1]KAYANZA!$D$22),0)</f>
        <v>11475</v>
      </c>
      <c r="I36" s="51">
        <f>ROUND('[1]Pop tot et prov'!$J$11*([1]KAYANZA!C15/[1]KAYANZA!$D$22),0)</f>
        <v>11143</v>
      </c>
      <c r="J36" s="52">
        <f t="shared" si="5"/>
        <v>22618</v>
      </c>
      <c r="K36" s="51">
        <f>ROUND('[1]Pop tot et prov'!$J$12*([1]KAYANZA!B15/[1]KAYANZA!$D$22),0)</f>
        <v>11828</v>
      </c>
      <c r="L36" s="51">
        <f>ROUND('[1]Pop tot et prov'!$J$12*([1]KAYANZA!C15/[1]KAYANZA!$D$22),0)</f>
        <v>11486</v>
      </c>
      <c r="M36" s="52">
        <f t="shared" si="6"/>
        <v>23314</v>
      </c>
    </row>
    <row r="37" spans="1:13">
      <c r="A37" s="56" t="s">
        <v>34</v>
      </c>
      <c r="B37" s="51">
        <f>ROUND('[1]Pop tot et prov'!$J$9*([1]KAYANZA!B16/[1]KAYANZA!$D$22),0)</f>
        <v>6848</v>
      </c>
      <c r="C37" s="51">
        <f>ROUND('[1]Pop tot et prov'!$J$9*([1]KAYANZA!C16/[1]KAYANZA!$D$22),0)</f>
        <v>6205</v>
      </c>
      <c r="D37" s="52">
        <f t="shared" si="3"/>
        <v>13053</v>
      </c>
      <c r="E37" s="51">
        <f>ROUND('[1]Pop tot et prov'!$J$10*([1]KAYANZA!B16/[1]KAYANZA!$D$22),0)</f>
        <v>7053</v>
      </c>
      <c r="F37" s="51">
        <f>ROUND('[1]Pop tot et prov'!$J$10*([1]KAYANZA!C16/[1]KAYANZA!$D$22),0)</f>
        <v>6390</v>
      </c>
      <c r="G37" s="52">
        <f t="shared" si="4"/>
        <v>13443</v>
      </c>
      <c r="H37" s="51">
        <f>ROUND('[1]Pop tot et prov'!$J$11*([1]KAYANZA!B16/[1]KAYANZA!$D$22),0)</f>
        <v>7267</v>
      </c>
      <c r="I37" s="51">
        <f>ROUND('[1]Pop tot et prov'!$J$11*([1]KAYANZA!C16/[1]KAYANZA!$D$22),0)</f>
        <v>6584</v>
      </c>
      <c r="J37" s="52">
        <f t="shared" si="5"/>
        <v>13851</v>
      </c>
      <c r="K37" s="51">
        <f>ROUND('[1]Pop tot et prov'!$J$12*([1]KAYANZA!B16/[1]KAYANZA!$D$22),0)</f>
        <v>7491</v>
      </c>
      <c r="L37" s="51">
        <f>ROUND('[1]Pop tot et prov'!$J$12*([1]KAYANZA!C16/[1]KAYANZA!$D$22),0)</f>
        <v>6787</v>
      </c>
      <c r="M37" s="52">
        <f t="shared" si="6"/>
        <v>14278</v>
      </c>
    </row>
    <row r="38" spans="1:13">
      <c r="A38" s="56" t="s">
        <v>35</v>
      </c>
      <c r="B38" s="51">
        <f>ROUND('[1]Pop tot et prov'!$J$9*([1]KAYANZA!B17/[1]KAYANZA!$D$22),0)</f>
        <v>4679</v>
      </c>
      <c r="C38" s="51">
        <f>ROUND('[1]Pop tot et prov'!$J$9*([1]KAYANZA!C17/[1]KAYANZA!$D$22),0)</f>
        <v>5003</v>
      </c>
      <c r="D38" s="52">
        <f t="shared" si="3"/>
        <v>9682</v>
      </c>
      <c r="E38" s="51">
        <f>ROUND('[1]Pop tot et prov'!$J$10*([1]KAYANZA!B17/[1]KAYANZA!$D$22),0)</f>
        <v>4819</v>
      </c>
      <c r="F38" s="51">
        <f>ROUND('[1]Pop tot et prov'!$J$10*([1]KAYANZA!C17/[1]KAYANZA!$D$22),0)</f>
        <v>5152</v>
      </c>
      <c r="G38" s="52">
        <f t="shared" si="4"/>
        <v>9971</v>
      </c>
      <c r="H38" s="51">
        <f>ROUND('[1]Pop tot et prov'!$J$11*([1]KAYANZA!B17/[1]KAYANZA!$D$22),0)</f>
        <v>4965</v>
      </c>
      <c r="I38" s="51">
        <f>ROUND('[1]Pop tot et prov'!$J$11*([1]KAYANZA!C17/[1]KAYANZA!$D$22),0)</f>
        <v>5309</v>
      </c>
      <c r="J38" s="52">
        <f t="shared" si="5"/>
        <v>10274</v>
      </c>
      <c r="K38" s="51">
        <f>ROUND('[1]Pop tot et prov'!$J$12*([1]KAYANZA!B17/[1]KAYANZA!$D$22),0)</f>
        <v>5118</v>
      </c>
      <c r="L38" s="51">
        <f>ROUND('[1]Pop tot et prov'!$J$12*([1]KAYANZA!C17/[1]KAYANZA!$D$22),0)</f>
        <v>5472</v>
      </c>
      <c r="M38" s="52">
        <f t="shared" si="6"/>
        <v>10590</v>
      </c>
    </row>
    <row r="39" spans="1:13">
      <c r="A39" s="56" t="s">
        <v>36</v>
      </c>
      <c r="B39" s="51">
        <f>ROUND('[1]Pop tot et prov'!$J$9*([1]KAYANZA!B18/[1]KAYANZA!$D$22),0)</f>
        <v>3255</v>
      </c>
      <c r="C39" s="51">
        <f>ROUND('[1]Pop tot et prov'!$J$9*([1]KAYANZA!C18/[1]KAYANZA!$D$22),0)</f>
        <v>3234</v>
      </c>
      <c r="D39" s="52">
        <f t="shared" si="3"/>
        <v>6489</v>
      </c>
      <c r="E39" s="51">
        <f>ROUND('[1]Pop tot et prov'!$J$10*([1]KAYANZA!B18/[1]KAYANZA!$D$22),0)</f>
        <v>3352</v>
      </c>
      <c r="F39" s="51">
        <f>ROUND('[1]Pop tot et prov'!$J$10*([1]KAYANZA!C18/[1]KAYANZA!$D$22),0)</f>
        <v>3331</v>
      </c>
      <c r="G39" s="52">
        <f t="shared" si="4"/>
        <v>6683</v>
      </c>
      <c r="H39" s="51">
        <f>ROUND('[1]Pop tot et prov'!$J$11*([1]KAYANZA!B18/[1]KAYANZA!$D$22),0)</f>
        <v>3454</v>
      </c>
      <c r="I39" s="51">
        <f>ROUND('[1]Pop tot et prov'!$J$11*([1]KAYANZA!C18/[1]KAYANZA!$D$22),0)</f>
        <v>3432</v>
      </c>
      <c r="J39" s="52">
        <f t="shared" si="5"/>
        <v>6886</v>
      </c>
      <c r="K39" s="51">
        <f>ROUND('[1]Pop tot et prov'!$J$12*([1]KAYANZA!B18/[1]KAYANZA!$D$22),0)</f>
        <v>3561</v>
      </c>
      <c r="L39" s="51">
        <f>ROUND('[1]Pop tot et prov'!$J$12*([1]KAYANZA!C18/[1]KAYANZA!$D$22),0)</f>
        <v>3537</v>
      </c>
      <c r="M39" s="52">
        <f t="shared" si="6"/>
        <v>7098</v>
      </c>
    </row>
    <row r="40" spans="1:13">
      <c r="A40" s="56" t="s">
        <v>37</v>
      </c>
      <c r="B40" s="51">
        <f>ROUND('[1]Pop tot et prov'!$J$9*([1]KAYANZA!B19/[1]KAYANZA!$D$22),0)</f>
        <v>2761</v>
      </c>
      <c r="C40" s="51">
        <f>ROUND('[1]Pop tot et prov'!$J$9*([1]KAYANZA!C19/[1]KAYANZA!$D$22),0)</f>
        <v>3323</v>
      </c>
      <c r="D40" s="52">
        <f t="shared" si="3"/>
        <v>6084</v>
      </c>
      <c r="E40" s="51">
        <f>ROUND('[1]Pop tot et prov'!$J$10*([1]KAYANZA!B19/[1]KAYANZA!$D$22),0)</f>
        <v>2844</v>
      </c>
      <c r="F40" s="51">
        <f>ROUND('[1]Pop tot et prov'!$J$10*([1]KAYANZA!C19/[1]KAYANZA!$D$22),0)</f>
        <v>3422</v>
      </c>
      <c r="G40" s="52">
        <f t="shared" si="4"/>
        <v>6266</v>
      </c>
      <c r="H40" s="51">
        <f>ROUND('[1]Pop tot et prov'!$J$11*([1]KAYANZA!B19/[1]KAYANZA!$D$22),0)</f>
        <v>2930</v>
      </c>
      <c r="I40" s="51">
        <f>ROUND('[1]Pop tot et prov'!$J$11*([1]KAYANZA!C19/[1]KAYANZA!$D$22),0)</f>
        <v>3526</v>
      </c>
      <c r="J40" s="52">
        <f t="shared" si="5"/>
        <v>6456</v>
      </c>
      <c r="K40" s="51">
        <f>ROUND('[1]Pop tot et prov'!$J$12*([1]KAYANZA!B19/[1]KAYANZA!$D$22),0)</f>
        <v>3020</v>
      </c>
      <c r="L40" s="51">
        <f>ROUND('[1]Pop tot et prov'!$J$12*([1]KAYANZA!C19/[1]KAYANZA!$D$22),0)</f>
        <v>3635</v>
      </c>
      <c r="M40" s="52">
        <f t="shared" si="6"/>
        <v>6655</v>
      </c>
    </row>
    <row r="41" spans="1:13">
      <c r="A41" s="56" t="s">
        <v>38</v>
      </c>
      <c r="B41" s="51">
        <f>ROUND('[1]Pop tot et prov'!$J$9*([1]KAYANZA!B20/[1]KAYANZA!$D$22),0)</f>
        <v>1880</v>
      </c>
      <c r="C41" s="51">
        <f>ROUND('[1]Pop tot et prov'!$J$9*([1]KAYANZA!C20/[1]KAYANZA!$D$22),0)</f>
        <v>1594</v>
      </c>
      <c r="D41" s="52">
        <f t="shared" si="3"/>
        <v>3474</v>
      </c>
      <c r="E41" s="51">
        <f>ROUND('[1]Pop tot et prov'!$J$10*([1]KAYANZA!B20/[1]KAYANZA!$D$22),0)</f>
        <v>1936</v>
      </c>
      <c r="F41" s="51">
        <f>ROUND('[1]Pop tot et prov'!$J$10*([1]KAYANZA!C20/[1]KAYANZA!$D$22),0)</f>
        <v>1641</v>
      </c>
      <c r="G41" s="52">
        <f t="shared" si="4"/>
        <v>3577</v>
      </c>
      <c r="H41" s="51">
        <f>ROUND('[1]Pop tot et prov'!$J$11*([1]KAYANZA!B20/[1]KAYANZA!$D$22),0)</f>
        <v>1995</v>
      </c>
      <c r="I41" s="51">
        <f>ROUND('[1]Pop tot et prov'!$J$11*([1]KAYANZA!C20/[1]KAYANZA!$D$22),0)</f>
        <v>1691</v>
      </c>
      <c r="J41" s="52">
        <f t="shared" si="5"/>
        <v>3686</v>
      </c>
      <c r="K41" s="51">
        <f>ROUND('[1]Pop tot et prov'!$J$12*([1]KAYANZA!B20/[1]KAYANZA!$D$22),0)</f>
        <v>2057</v>
      </c>
      <c r="L41" s="51">
        <f>ROUND('[1]Pop tot et prov'!$J$12*([1]KAYANZA!C20/[1]KAYANZA!$D$22),0)</f>
        <v>1743</v>
      </c>
      <c r="M41" s="52">
        <f t="shared" si="6"/>
        <v>3800</v>
      </c>
    </row>
    <row r="42" spans="1:13">
      <c r="A42" s="56" t="s">
        <v>39</v>
      </c>
      <c r="B42" s="51">
        <f>ROUND('[1]Pop tot et prov'!$J$9*([1]KAYANZA!B21/[1]KAYANZA!$D$22),0)</f>
        <v>2699</v>
      </c>
      <c r="C42" s="51">
        <f>ROUND('[1]Pop tot et prov'!$J$9*([1]KAYANZA!C21/[1]KAYANZA!$D$22),0)</f>
        <v>3020</v>
      </c>
      <c r="D42" s="52">
        <f t="shared" si="3"/>
        <v>5719</v>
      </c>
      <c r="E42" s="51">
        <f>ROUND('[1]Pop tot et prov'!$J$10*([1]KAYANZA!B21/[1]KAYANZA!$D$22),0)</f>
        <v>2779</v>
      </c>
      <c r="F42" s="51">
        <f>ROUND('[1]Pop tot et prov'!$J$10*([1]KAYANZA!C21/[1]KAYANZA!$D$22),0)</f>
        <v>3110</v>
      </c>
      <c r="G42" s="52">
        <f t="shared" si="4"/>
        <v>5889</v>
      </c>
      <c r="H42" s="51">
        <f>ROUND('[1]Pop tot et prov'!$J$11*([1]KAYANZA!B21/[1]KAYANZA!$D$22),0)</f>
        <v>2864</v>
      </c>
      <c r="I42" s="51">
        <f>ROUND('[1]Pop tot et prov'!$J$11*([1]KAYANZA!C21/[1]KAYANZA!$D$22),0)</f>
        <v>3205</v>
      </c>
      <c r="J42" s="52">
        <f t="shared" si="5"/>
        <v>6069</v>
      </c>
      <c r="K42" s="51">
        <f>ROUND('[1]Pop tot et prov'!$J$12*([1]KAYANZA!B21/[1]KAYANZA!$D$22),0)</f>
        <v>2952</v>
      </c>
      <c r="L42" s="51">
        <f>ROUND('[1]Pop tot et prov'!$J$12*([1]KAYANZA!C21/[1]KAYANZA!$D$22),0)</f>
        <v>3303</v>
      </c>
      <c r="M42" s="52">
        <f t="shared" si="6"/>
        <v>6255</v>
      </c>
    </row>
    <row r="43" spans="1:13">
      <c r="A43" s="49" t="s">
        <v>20</v>
      </c>
      <c r="B43" s="51">
        <f>SUM(B26:B42)</f>
        <v>314436</v>
      </c>
      <c r="C43" s="55">
        <f>SUM(C26:C42)</f>
        <v>338413</v>
      </c>
      <c r="D43" s="52">
        <f t="shared" si="3"/>
        <v>652849</v>
      </c>
      <c r="E43" s="51">
        <f>SUM(E26:E42)</f>
        <v>323821</v>
      </c>
      <c r="F43" s="55">
        <f>SUM(F26:F42)</f>
        <v>348508</v>
      </c>
      <c r="G43" s="52">
        <f t="shared" si="4"/>
        <v>672329</v>
      </c>
      <c r="H43" s="51">
        <f>SUM(H26:H42)</f>
        <v>333662</v>
      </c>
      <c r="I43" s="55">
        <f>SUM(I26:I42)</f>
        <v>359102</v>
      </c>
      <c r="J43" s="52">
        <f t="shared" si="5"/>
        <v>692764</v>
      </c>
      <c r="K43" s="51">
        <f>SUM(K26:K42)</f>
        <v>343935</v>
      </c>
      <c r="L43" s="55">
        <f>SUM(L26:L42)</f>
        <v>370155</v>
      </c>
      <c r="M43" s="52">
        <f t="shared" si="6"/>
        <v>714090</v>
      </c>
    </row>
    <row r="44" spans="1:13">
      <c r="A44" s="24"/>
      <c r="B44" s="8"/>
      <c r="C44" s="8"/>
      <c r="D44" s="8"/>
      <c r="E44" s="8"/>
      <c r="F44" s="8"/>
      <c r="G44" s="8"/>
      <c r="H44" s="8"/>
      <c r="I44" s="8"/>
      <c r="J44" s="8"/>
    </row>
    <row r="45" spans="1:13">
      <c r="A45" s="24"/>
      <c r="B45" s="8"/>
      <c r="C45" s="8"/>
      <c r="D45" s="8"/>
      <c r="E45" s="8"/>
      <c r="F45" s="8"/>
      <c r="G45" s="8"/>
      <c r="H45" s="8"/>
      <c r="I45" s="8"/>
      <c r="J45" s="8"/>
    </row>
    <row r="46" spans="1:13">
      <c r="A46" s="24"/>
      <c r="B46" s="8"/>
      <c r="C46" s="8"/>
      <c r="D46" s="8"/>
      <c r="E46" s="8"/>
      <c r="F46" s="8"/>
      <c r="G46" s="8"/>
      <c r="H46" s="8"/>
      <c r="I46" s="8"/>
      <c r="J46" s="8"/>
    </row>
    <row r="47" spans="1:13">
      <c r="A47" s="24"/>
      <c r="B47" s="8"/>
      <c r="C47" s="8"/>
      <c r="D47" s="8"/>
      <c r="E47" s="8"/>
      <c r="F47" s="8"/>
      <c r="G47" s="8"/>
      <c r="H47" s="8"/>
      <c r="I47" s="8"/>
      <c r="J47" s="8"/>
    </row>
    <row r="48" spans="1:13">
      <c r="A48" s="24"/>
      <c r="B48" s="8"/>
      <c r="C48" s="8"/>
      <c r="D48" s="8"/>
      <c r="E48" s="8"/>
      <c r="F48" s="8"/>
      <c r="G48" s="8"/>
      <c r="H48" s="8"/>
      <c r="I48" s="8"/>
      <c r="J48" s="8"/>
    </row>
    <row r="49" spans="1:13">
      <c r="A49" s="24"/>
      <c r="B49" s="8"/>
      <c r="C49" s="8"/>
      <c r="D49" s="8"/>
      <c r="E49" s="8"/>
      <c r="F49" s="8"/>
      <c r="G49" s="8"/>
      <c r="H49" s="8"/>
      <c r="I49" s="8"/>
      <c r="J49" s="8"/>
    </row>
    <row r="50" spans="1:13">
      <c r="A50" s="24"/>
      <c r="B50" s="8"/>
      <c r="C50" s="8"/>
      <c r="D50" s="8"/>
      <c r="E50" s="8"/>
      <c r="F50" s="8"/>
      <c r="G50" s="8"/>
      <c r="H50" s="8"/>
      <c r="I50" s="8"/>
      <c r="J50" s="8"/>
    </row>
    <row r="51" spans="1:13">
      <c r="A51" s="24"/>
      <c r="B51" s="8"/>
      <c r="C51" s="8"/>
      <c r="D51" s="8"/>
      <c r="E51" s="8"/>
      <c r="F51" s="8"/>
      <c r="G51" s="8"/>
      <c r="H51" s="8"/>
      <c r="I51" s="8"/>
      <c r="J51" s="8"/>
    </row>
    <row r="52" spans="1:13">
      <c r="A52" s="7" t="s">
        <v>79</v>
      </c>
      <c r="B52" s="44"/>
      <c r="C52" s="7"/>
      <c r="D52" s="7"/>
      <c r="E52" s="7"/>
      <c r="F52" s="7"/>
      <c r="G52" s="7"/>
      <c r="H52" s="7"/>
      <c r="I52" s="7"/>
      <c r="J52" s="7"/>
    </row>
    <row r="53" spans="1:13">
      <c r="A53" s="24"/>
      <c r="B53" s="8"/>
      <c r="C53" s="8"/>
      <c r="D53" s="8"/>
      <c r="E53" s="8"/>
      <c r="F53" s="8"/>
      <c r="G53" s="8"/>
      <c r="H53" s="8"/>
      <c r="I53" s="8"/>
      <c r="J53" s="8"/>
    </row>
    <row r="54" spans="1:13">
      <c r="A54" s="118" t="s">
        <v>21</v>
      </c>
      <c r="B54" s="108">
        <v>2016</v>
      </c>
      <c r="C54" s="108"/>
      <c r="D54" s="108"/>
      <c r="E54" s="108">
        <v>2017</v>
      </c>
      <c r="F54" s="108"/>
      <c r="G54" s="108"/>
      <c r="H54" s="108">
        <v>2018</v>
      </c>
      <c r="I54" s="108"/>
      <c r="J54" s="108"/>
      <c r="K54" s="108">
        <v>2019</v>
      </c>
      <c r="L54" s="108"/>
      <c r="M54" s="108"/>
    </row>
    <row r="55" spans="1:13">
      <c r="A55" s="118"/>
      <c r="B55" s="48" t="s">
        <v>57</v>
      </c>
      <c r="C55" s="48" t="s">
        <v>58</v>
      </c>
      <c r="D55" s="45" t="s">
        <v>59</v>
      </c>
      <c r="E55" s="48" t="s">
        <v>57</v>
      </c>
      <c r="F55" s="48" t="s">
        <v>58</v>
      </c>
      <c r="G55" s="45" t="s">
        <v>59</v>
      </c>
      <c r="H55" s="48" t="s">
        <v>57</v>
      </c>
      <c r="I55" s="48" t="s">
        <v>58</v>
      </c>
      <c r="J55" s="45" t="s">
        <v>59</v>
      </c>
      <c r="K55" s="48" t="s">
        <v>57</v>
      </c>
      <c r="L55" s="48" t="s">
        <v>58</v>
      </c>
      <c r="M55" s="45" t="s">
        <v>59</v>
      </c>
    </row>
    <row r="56" spans="1:13">
      <c r="A56" s="56" t="s">
        <v>23</v>
      </c>
      <c r="B56" s="51">
        <f>ROUND('[1]Pop tot et prov'!$J$13*([1]KAYANZA!B5/[1]KAYANZA!$D$22),0)</f>
        <v>61478</v>
      </c>
      <c r="C56" s="51">
        <f>ROUND('[1]Pop tot et prov'!$J$13*([1]KAYANZA!C5/[1]KAYANZA!$D$22),0)</f>
        <v>64347</v>
      </c>
      <c r="D56" s="52">
        <f t="shared" ref="D56:D73" si="7">SUM(B56:C56)</f>
        <v>125825</v>
      </c>
      <c r="E56" s="51">
        <f>ROUND('[1]Pop tot et prov'!$J$14*([1]KAYANZA!B5/[1]KAYANZA!$D$22),0)</f>
        <v>63219</v>
      </c>
      <c r="F56" s="51">
        <f>ROUND('[1]Pop tot et prov'!$J$14*([1]KAYANZA!C5/[1]KAYANZA!$D$22),0)</f>
        <v>66170</v>
      </c>
      <c r="G56" s="52">
        <f t="shared" ref="G56:G73" si="8">SUM(E56:F56)</f>
        <v>129389</v>
      </c>
      <c r="H56" s="51">
        <f>ROUND('[1]Pop tot et prov'!$J$15*([1]KAYANZA!B5/[1]KAYANZA!$D$22),0)</f>
        <v>64922</v>
      </c>
      <c r="I56" s="51">
        <f>ROUND('[1]Pop tot et prov'!$J$15*([1]KAYANZA!C5/[1]KAYANZA!$D$22),0)</f>
        <v>67953</v>
      </c>
      <c r="J56" s="52">
        <f t="shared" ref="J56:J73" si="9">SUM(H56:I56)</f>
        <v>132875</v>
      </c>
      <c r="K56" s="51">
        <f>ROUND('[1]Pop tot et prov'!$J$16*([1]KAYANZA!B5/[1]KAYANZA!$D$22),0)</f>
        <v>66576</v>
      </c>
      <c r="L56" s="51">
        <f>ROUND('[1]Pop tot et prov'!$J$16*([1]KAYANZA!C5/[1]KAYANZA!$D$22),0)</f>
        <v>69684</v>
      </c>
      <c r="M56" s="52">
        <f t="shared" ref="M56:M73" si="10">SUM(K56:L56)</f>
        <v>136260</v>
      </c>
    </row>
    <row r="57" spans="1:13">
      <c r="A57" s="56" t="s">
        <v>24</v>
      </c>
      <c r="B57" s="51">
        <f>ROUND('[1]Pop tot et prov'!$J$13*([1]KAYANZA!B6/[1]KAYANZA!$D$22),0)</f>
        <v>52251</v>
      </c>
      <c r="C57" s="51">
        <f>ROUND('[1]Pop tot et prov'!$J$13*([1]KAYANZA!C6/[1]KAYANZA!$D$22),0)</f>
        <v>54446</v>
      </c>
      <c r="D57" s="52">
        <f t="shared" si="7"/>
        <v>106697</v>
      </c>
      <c r="E57" s="51">
        <f>ROUND('[1]Pop tot et prov'!$J$14*([1]KAYANZA!B6/[1]KAYANZA!$D$22),0)</f>
        <v>53730</v>
      </c>
      <c r="F57" s="51">
        <f>ROUND('[1]Pop tot et prov'!$J$14*([1]KAYANZA!C6/[1]KAYANZA!$D$22),0)</f>
        <v>55988</v>
      </c>
      <c r="G57" s="52">
        <f t="shared" si="8"/>
        <v>109718</v>
      </c>
      <c r="H57" s="51">
        <f>ROUND('[1]Pop tot et prov'!$J$15*([1]KAYANZA!B6/[1]KAYANZA!$D$22),0)</f>
        <v>55178</v>
      </c>
      <c r="I57" s="51">
        <f>ROUND('[1]Pop tot et prov'!$J$15*([1]KAYANZA!C6/[1]KAYANZA!$D$22),0)</f>
        <v>57496</v>
      </c>
      <c r="J57" s="52">
        <f t="shared" si="9"/>
        <v>112674</v>
      </c>
      <c r="K57" s="51">
        <f>ROUND('[1]Pop tot et prov'!$J$16*([1]KAYANZA!B6/[1]KAYANZA!$D$22),0)</f>
        <v>56584</v>
      </c>
      <c r="L57" s="51">
        <f>ROUND('[1]Pop tot et prov'!$J$16*([1]KAYANZA!C6/[1]KAYANZA!$D$22),0)</f>
        <v>58961</v>
      </c>
      <c r="M57" s="52">
        <f t="shared" si="10"/>
        <v>115545</v>
      </c>
    </row>
    <row r="58" spans="1:13">
      <c r="A58" s="56" t="s">
        <v>25</v>
      </c>
      <c r="B58" s="51">
        <f>ROUND('[1]Pop tot et prov'!$J$13*([1]KAYANZA!B7/[1]KAYANZA!$D$22),0)</f>
        <v>45739</v>
      </c>
      <c r="C58" s="51">
        <f>ROUND('[1]Pop tot et prov'!$J$13*([1]KAYANZA!C7/[1]KAYANZA!$D$22),0)</f>
        <v>49297</v>
      </c>
      <c r="D58" s="52">
        <f t="shared" si="7"/>
        <v>95036</v>
      </c>
      <c r="E58" s="51">
        <f>ROUND('[1]Pop tot et prov'!$J$14*([1]KAYANZA!B7/[1]KAYANZA!$D$22),0)</f>
        <v>47034</v>
      </c>
      <c r="F58" s="51">
        <f>ROUND('[1]Pop tot et prov'!$J$14*([1]KAYANZA!C7/[1]KAYANZA!$D$22),0)</f>
        <v>50693</v>
      </c>
      <c r="G58" s="52">
        <f t="shared" si="8"/>
        <v>97727</v>
      </c>
      <c r="H58" s="51">
        <f>ROUND('[1]Pop tot et prov'!$J$15*([1]KAYANZA!B7/[1]KAYANZA!$D$22),0)</f>
        <v>48301</v>
      </c>
      <c r="I58" s="51">
        <f>ROUND('[1]Pop tot et prov'!$J$15*([1]KAYANZA!C7/[1]KAYANZA!$D$22),0)</f>
        <v>52059</v>
      </c>
      <c r="J58" s="52">
        <f t="shared" si="9"/>
        <v>100360</v>
      </c>
      <c r="K58" s="51">
        <f>ROUND('[1]Pop tot et prov'!$J$16*([1]KAYANZA!B7/[1]KAYANZA!$D$22),0)</f>
        <v>49532</v>
      </c>
      <c r="L58" s="51">
        <f>ROUND('[1]Pop tot et prov'!$J$16*([1]KAYANZA!C7/[1]KAYANZA!$D$22),0)</f>
        <v>53385</v>
      </c>
      <c r="M58" s="52">
        <f t="shared" si="10"/>
        <v>102917</v>
      </c>
    </row>
    <row r="59" spans="1:13">
      <c r="A59" s="56" t="s">
        <v>26</v>
      </c>
      <c r="B59" s="51">
        <f>ROUND('[1]Pop tot et prov'!$J$13*([1]KAYANZA!B8/[1]KAYANZA!$D$22),0)</f>
        <v>39805</v>
      </c>
      <c r="C59" s="51">
        <f>ROUND('[1]Pop tot et prov'!$J$13*([1]KAYANZA!C8/[1]KAYANZA!$D$22),0)</f>
        <v>45991</v>
      </c>
      <c r="D59" s="52">
        <f t="shared" si="7"/>
        <v>85796</v>
      </c>
      <c r="E59" s="51">
        <f>ROUND('[1]Pop tot et prov'!$J$14*([1]KAYANZA!B8/[1]KAYANZA!$D$22),0)</f>
        <v>40932</v>
      </c>
      <c r="F59" s="51">
        <f>ROUND('[1]Pop tot et prov'!$J$14*([1]KAYANZA!C8/[1]KAYANZA!$D$22),0)</f>
        <v>47294</v>
      </c>
      <c r="G59" s="52">
        <f t="shared" si="8"/>
        <v>88226</v>
      </c>
      <c r="H59" s="51">
        <f>ROUND('[1]Pop tot et prov'!$J$15*([1]KAYANZA!B8/[1]KAYANZA!$D$22),0)</f>
        <v>42035</v>
      </c>
      <c r="I59" s="51">
        <f>ROUND('[1]Pop tot et prov'!$J$15*([1]KAYANZA!C8/[1]KAYANZA!$D$22),0)</f>
        <v>48568</v>
      </c>
      <c r="J59" s="52">
        <f t="shared" si="9"/>
        <v>90603</v>
      </c>
      <c r="K59" s="51">
        <f>ROUND('[1]Pop tot et prov'!$J$16*([1]KAYANZA!B8/[1]KAYANZA!$D$22),0)</f>
        <v>43106</v>
      </c>
      <c r="L59" s="51">
        <f>ROUND('[1]Pop tot et prov'!$J$16*([1]KAYANZA!C8/[1]KAYANZA!$D$22),0)</f>
        <v>49805</v>
      </c>
      <c r="M59" s="52">
        <f t="shared" si="10"/>
        <v>92911</v>
      </c>
    </row>
    <row r="60" spans="1:13">
      <c r="A60" s="56" t="s">
        <v>27</v>
      </c>
      <c r="B60" s="51">
        <f>ROUND('[1]Pop tot et prov'!$J$13*([1]KAYANZA!B9/[1]KAYANZA!$D$22),0)</f>
        <v>29825</v>
      </c>
      <c r="C60" s="51">
        <f>ROUND('[1]Pop tot et prov'!$J$13*([1]KAYANZA!C9/[1]KAYANZA!$D$22),0)</f>
        <v>36226</v>
      </c>
      <c r="D60" s="52">
        <f t="shared" si="7"/>
        <v>66051</v>
      </c>
      <c r="E60" s="51">
        <f>ROUND('[1]Pop tot et prov'!$J$14*([1]KAYANZA!B9/[1]KAYANZA!$D$22),0)</f>
        <v>30670</v>
      </c>
      <c r="F60" s="51">
        <f>ROUND('[1]Pop tot et prov'!$J$14*([1]KAYANZA!C9/[1]KAYANZA!$D$22),0)</f>
        <v>37252</v>
      </c>
      <c r="G60" s="52">
        <f t="shared" si="8"/>
        <v>67922</v>
      </c>
      <c r="H60" s="51">
        <f>ROUND('[1]Pop tot et prov'!$J$15*([1]KAYANZA!B9/[1]KAYANZA!$D$22),0)</f>
        <v>31496</v>
      </c>
      <c r="I60" s="51">
        <f>ROUND('[1]Pop tot et prov'!$J$15*([1]KAYANZA!C9/[1]KAYANZA!$D$22),0)</f>
        <v>38256</v>
      </c>
      <c r="J60" s="52">
        <f t="shared" si="9"/>
        <v>69752</v>
      </c>
      <c r="K60" s="51">
        <f>ROUND('[1]Pop tot et prov'!$J$16*([1]KAYANZA!B9/[1]KAYANZA!$D$22),0)</f>
        <v>32299</v>
      </c>
      <c r="L60" s="51">
        <f>ROUND('[1]Pop tot et prov'!$J$16*([1]KAYANZA!C9/[1]KAYANZA!$D$22),0)</f>
        <v>39231</v>
      </c>
      <c r="M60" s="52">
        <f t="shared" si="10"/>
        <v>71530</v>
      </c>
    </row>
    <row r="61" spans="1:13">
      <c r="A61" s="56" t="s">
        <v>28</v>
      </c>
      <c r="B61" s="51">
        <f>ROUND('[1]Pop tot et prov'!$J$13*([1]KAYANZA!B10/[1]KAYANZA!$D$22),0)</f>
        <v>25551</v>
      </c>
      <c r="C61" s="51">
        <f>ROUND('[1]Pop tot et prov'!$J$13*([1]KAYANZA!C10/[1]KAYANZA!$D$22),0)</f>
        <v>27763</v>
      </c>
      <c r="D61" s="52">
        <f t="shared" si="7"/>
        <v>53314</v>
      </c>
      <c r="E61" s="51">
        <f>ROUND('[1]Pop tot et prov'!$J$14*([1]KAYANZA!B10/[1]KAYANZA!$D$22),0)</f>
        <v>26275</v>
      </c>
      <c r="F61" s="51">
        <f>ROUND('[1]Pop tot et prov'!$J$14*([1]KAYANZA!C10/[1]KAYANZA!$D$22),0)</f>
        <v>28549</v>
      </c>
      <c r="G61" s="52">
        <f t="shared" si="8"/>
        <v>54824</v>
      </c>
      <c r="H61" s="51">
        <f>ROUND('[1]Pop tot et prov'!$J$15*([1]KAYANZA!B10/[1]KAYANZA!$D$22),0)</f>
        <v>26983</v>
      </c>
      <c r="I61" s="51">
        <f>ROUND('[1]Pop tot et prov'!$J$15*([1]KAYANZA!C10/[1]KAYANZA!$D$22),0)</f>
        <v>29318</v>
      </c>
      <c r="J61" s="52">
        <f t="shared" si="9"/>
        <v>56301</v>
      </c>
      <c r="K61" s="51">
        <f>ROUND('[1]Pop tot et prov'!$J$16*([1]KAYANZA!B10/[1]KAYANZA!$D$22),0)</f>
        <v>27670</v>
      </c>
      <c r="L61" s="51">
        <f>ROUND('[1]Pop tot et prov'!$J$16*([1]KAYANZA!C10/[1]KAYANZA!$D$22),0)</f>
        <v>30065</v>
      </c>
      <c r="M61" s="52">
        <f t="shared" si="10"/>
        <v>57735</v>
      </c>
    </row>
    <row r="62" spans="1:13">
      <c r="A62" s="56" t="s">
        <v>29</v>
      </c>
      <c r="B62" s="51">
        <f>ROUND('[1]Pop tot et prov'!$J$13*([1]KAYANZA!B11/[1]KAYANZA!$D$22),0)</f>
        <v>17568</v>
      </c>
      <c r="C62" s="51">
        <f>ROUND('[1]Pop tot et prov'!$J$13*([1]KAYANZA!C11/[1]KAYANZA!$D$22),0)</f>
        <v>18812</v>
      </c>
      <c r="D62" s="52">
        <f t="shared" si="7"/>
        <v>36380</v>
      </c>
      <c r="E62" s="51">
        <f>ROUND('[1]Pop tot et prov'!$J$14*([1]KAYANZA!B11/[1]KAYANZA!$D$22),0)</f>
        <v>18065</v>
      </c>
      <c r="F62" s="51">
        <f>ROUND('[1]Pop tot et prov'!$J$14*([1]KAYANZA!C11/[1]KAYANZA!$D$22),0)</f>
        <v>19345</v>
      </c>
      <c r="G62" s="52">
        <f t="shared" si="8"/>
        <v>37410</v>
      </c>
      <c r="H62" s="51">
        <f>ROUND('[1]Pop tot et prov'!$J$15*([1]KAYANZA!B11/[1]KAYANZA!$D$22),0)</f>
        <v>18552</v>
      </c>
      <c r="I62" s="51">
        <f>ROUND('[1]Pop tot et prov'!$J$15*([1]KAYANZA!C11/[1]KAYANZA!$D$22),0)</f>
        <v>19866</v>
      </c>
      <c r="J62" s="52">
        <f t="shared" si="9"/>
        <v>38418</v>
      </c>
      <c r="K62" s="51">
        <f>ROUND('[1]Pop tot et prov'!$J$16*([1]KAYANZA!B11/[1]KAYANZA!$D$22),0)</f>
        <v>19024</v>
      </c>
      <c r="L62" s="51">
        <f>ROUND('[1]Pop tot et prov'!$J$16*([1]KAYANZA!C11/[1]KAYANZA!$D$22),0)</f>
        <v>20372</v>
      </c>
      <c r="M62" s="52">
        <f t="shared" si="10"/>
        <v>39396</v>
      </c>
    </row>
    <row r="63" spans="1:13">
      <c r="A63" s="56" t="s">
        <v>30</v>
      </c>
      <c r="B63" s="51">
        <f>ROUND('[1]Pop tot et prov'!$J$13*([1]KAYANZA!B12/[1]KAYANZA!$D$22),0)</f>
        <v>16190</v>
      </c>
      <c r="C63" s="51">
        <f>ROUND('[1]Pop tot et prov'!$J$13*([1]KAYANZA!C12/[1]KAYANZA!$D$22),0)</f>
        <v>17539</v>
      </c>
      <c r="D63" s="52">
        <f t="shared" si="7"/>
        <v>33729</v>
      </c>
      <c r="E63" s="51">
        <f>ROUND('[1]Pop tot et prov'!$J$14*([1]KAYANZA!B12/[1]KAYANZA!$D$22),0)</f>
        <v>16648</v>
      </c>
      <c r="F63" s="51">
        <f>ROUND('[1]Pop tot et prov'!$J$14*([1]KAYANZA!C12/[1]KAYANZA!$D$22),0)</f>
        <v>18035</v>
      </c>
      <c r="G63" s="52">
        <f t="shared" si="8"/>
        <v>34683</v>
      </c>
      <c r="H63" s="51">
        <f>ROUND('[1]Pop tot et prov'!$J$15*([1]KAYANZA!B12/[1]KAYANZA!$D$22),0)</f>
        <v>17097</v>
      </c>
      <c r="I63" s="51">
        <f>ROUND('[1]Pop tot et prov'!$J$15*([1]KAYANZA!C12/[1]KAYANZA!$D$22),0)</f>
        <v>18521</v>
      </c>
      <c r="J63" s="52">
        <f t="shared" si="9"/>
        <v>35618</v>
      </c>
      <c r="K63" s="51">
        <f>ROUND('[1]Pop tot et prov'!$J$16*([1]KAYANZA!B12/[1]KAYANZA!$D$22),0)</f>
        <v>17532</v>
      </c>
      <c r="L63" s="51">
        <f>ROUND('[1]Pop tot et prov'!$J$16*([1]KAYANZA!C12/[1]KAYANZA!$D$22),0)</f>
        <v>18993</v>
      </c>
      <c r="M63" s="52">
        <f t="shared" si="10"/>
        <v>36525</v>
      </c>
    </row>
    <row r="64" spans="1:13">
      <c r="A64" s="56" t="s">
        <v>31</v>
      </c>
      <c r="B64" s="51">
        <f>ROUND('[1]Pop tot et prov'!$J$13*([1]KAYANZA!B13/[1]KAYANZA!$D$22),0)</f>
        <v>14516</v>
      </c>
      <c r="C64" s="51">
        <f>ROUND('[1]Pop tot et prov'!$J$13*([1]KAYANZA!C13/[1]KAYANZA!$D$22),0)</f>
        <v>15666</v>
      </c>
      <c r="D64" s="52">
        <f t="shared" si="7"/>
        <v>30182</v>
      </c>
      <c r="E64" s="51">
        <f>ROUND('[1]Pop tot et prov'!$J$14*([1]KAYANZA!B13/[1]KAYANZA!$D$22),0)</f>
        <v>14927</v>
      </c>
      <c r="F64" s="51">
        <f>ROUND('[1]Pop tot et prov'!$J$14*([1]KAYANZA!C13/[1]KAYANZA!$D$22),0)</f>
        <v>16110</v>
      </c>
      <c r="G64" s="52">
        <f t="shared" si="8"/>
        <v>31037</v>
      </c>
      <c r="H64" s="51">
        <f>ROUND('[1]Pop tot et prov'!$J$15*([1]KAYANZA!B13/[1]KAYANZA!$D$22),0)</f>
        <v>15329</v>
      </c>
      <c r="I64" s="51">
        <f>ROUND('[1]Pop tot et prov'!$J$15*([1]KAYANZA!C13/[1]KAYANZA!$D$22),0)</f>
        <v>16544</v>
      </c>
      <c r="J64" s="52">
        <f t="shared" si="9"/>
        <v>31873</v>
      </c>
      <c r="K64" s="51">
        <f>ROUND('[1]Pop tot et prov'!$J$16*([1]KAYANZA!B13/[1]KAYANZA!$D$22),0)</f>
        <v>15720</v>
      </c>
      <c r="L64" s="51">
        <f>ROUND('[1]Pop tot et prov'!$J$16*([1]KAYANZA!C13/[1]KAYANZA!$D$22),0)</f>
        <v>16965</v>
      </c>
      <c r="M64" s="52">
        <f t="shared" si="10"/>
        <v>32685</v>
      </c>
    </row>
    <row r="65" spans="1:13">
      <c r="A65" s="56" t="s">
        <v>32</v>
      </c>
      <c r="B65" s="51">
        <f>ROUND('[1]Pop tot et prov'!$J$13*([1]KAYANZA!B14/[1]KAYANZA!$D$22),0)</f>
        <v>14096</v>
      </c>
      <c r="C65" s="51">
        <f>ROUND('[1]Pop tot et prov'!$J$13*([1]KAYANZA!C14/[1]KAYANZA!$D$22),0)</f>
        <v>13993</v>
      </c>
      <c r="D65" s="52">
        <f t="shared" si="7"/>
        <v>28089</v>
      </c>
      <c r="E65" s="51">
        <f>ROUND('[1]Pop tot et prov'!$J$14*([1]KAYANZA!B14/[1]KAYANZA!$D$22),0)</f>
        <v>14495</v>
      </c>
      <c r="F65" s="51">
        <f>ROUND('[1]Pop tot et prov'!$J$14*([1]KAYANZA!C14/[1]KAYANZA!$D$22),0)</f>
        <v>14390</v>
      </c>
      <c r="G65" s="52">
        <f t="shared" si="8"/>
        <v>28885</v>
      </c>
      <c r="H65" s="51">
        <f>ROUND('[1]Pop tot et prov'!$J$15*([1]KAYANZA!B14/[1]KAYANZA!$D$22),0)</f>
        <v>14886</v>
      </c>
      <c r="I65" s="51">
        <f>ROUND('[1]Pop tot et prov'!$J$15*([1]KAYANZA!C14/[1]KAYANZA!$D$22),0)</f>
        <v>14777</v>
      </c>
      <c r="J65" s="52">
        <f t="shared" si="9"/>
        <v>29663</v>
      </c>
      <c r="K65" s="51">
        <f>ROUND('[1]Pop tot et prov'!$J$16*([1]KAYANZA!B14/[1]KAYANZA!$D$22),0)</f>
        <v>15265</v>
      </c>
      <c r="L65" s="51">
        <f>ROUND('[1]Pop tot et prov'!$J$16*([1]KAYANZA!C14/[1]KAYANZA!$D$22),0)</f>
        <v>15154</v>
      </c>
      <c r="M65" s="52">
        <f t="shared" si="10"/>
        <v>30419</v>
      </c>
    </row>
    <row r="66" spans="1:13">
      <c r="A66" s="56" t="s">
        <v>33</v>
      </c>
      <c r="B66" s="51">
        <f>ROUND('[1]Pop tot et prov'!$J$13*([1]KAYANZA!B15/[1]KAYANZA!$D$22),0)</f>
        <v>12178</v>
      </c>
      <c r="C66" s="51">
        <f>ROUND('[1]Pop tot et prov'!$J$13*([1]KAYANZA!C15/[1]KAYANZA!$D$22),0)</f>
        <v>11826</v>
      </c>
      <c r="D66" s="52">
        <f t="shared" si="7"/>
        <v>24004</v>
      </c>
      <c r="E66" s="51">
        <f>ROUND('[1]Pop tot et prov'!$J$14*([1]KAYANZA!B15/[1]KAYANZA!$D$22),0)</f>
        <v>12523</v>
      </c>
      <c r="F66" s="51">
        <f>ROUND('[1]Pop tot et prov'!$J$14*([1]KAYANZA!C15/[1]KAYANZA!$D$22),0)</f>
        <v>12160</v>
      </c>
      <c r="G66" s="52">
        <f t="shared" si="8"/>
        <v>24683</v>
      </c>
      <c r="H66" s="51">
        <f>ROUND('[1]Pop tot et prov'!$J$15*([1]KAYANZA!B15/[1]KAYANZA!$D$22),0)</f>
        <v>12861</v>
      </c>
      <c r="I66" s="51">
        <f>ROUND('[1]Pop tot et prov'!$J$15*([1]KAYANZA!C15/[1]KAYANZA!$D$22),0)</f>
        <v>12488</v>
      </c>
      <c r="J66" s="52">
        <f t="shared" si="9"/>
        <v>25349</v>
      </c>
      <c r="K66" s="51">
        <f>ROUND('[1]Pop tot et prov'!$J$16*([1]KAYANZA!B15/[1]KAYANZA!$D$22),0)</f>
        <v>13188</v>
      </c>
      <c r="L66" s="51">
        <f>ROUND('[1]Pop tot et prov'!$J$16*([1]KAYANZA!C15/[1]KAYANZA!$D$22),0)</f>
        <v>12806</v>
      </c>
      <c r="M66" s="52">
        <f t="shared" si="10"/>
        <v>25994</v>
      </c>
    </row>
    <row r="67" spans="1:13">
      <c r="A67" s="56" t="s">
        <v>34</v>
      </c>
      <c r="B67" s="51">
        <f>ROUND('[1]Pop tot et prov'!$J$13*([1]KAYANZA!B16/[1]KAYANZA!$D$22),0)</f>
        <v>7712</v>
      </c>
      <c r="C67" s="51">
        <f>ROUND('[1]Pop tot et prov'!$J$13*([1]KAYANZA!C16/[1]KAYANZA!$D$22),0)</f>
        <v>6988</v>
      </c>
      <c r="D67" s="52">
        <f t="shared" si="7"/>
        <v>14700</v>
      </c>
      <c r="E67" s="51">
        <f>ROUND('[1]Pop tot et prov'!$J$14*([1]KAYANZA!B16/[1]KAYANZA!$D$22),0)</f>
        <v>7931</v>
      </c>
      <c r="F67" s="51">
        <f>ROUND('[1]Pop tot et prov'!$J$14*([1]KAYANZA!C16/[1]KAYANZA!$D$22),0)</f>
        <v>7186</v>
      </c>
      <c r="G67" s="52">
        <f t="shared" si="8"/>
        <v>15117</v>
      </c>
      <c r="H67" s="51">
        <f>ROUND('[1]Pop tot et prov'!$J$15*([1]KAYANZA!B16/[1]KAYANZA!$D$22),0)</f>
        <v>8145</v>
      </c>
      <c r="I67" s="51">
        <f>ROUND('[1]Pop tot et prov'!$J$15*([1]KAYANZA!C16/[1]KAYANZA!$D$22),0)</f>
        <v>7379</v>
      </c>
      <c r="J67" s="52">
        <f t="shared" si="9"/>
        <v>15524</v>
      </c>
      <c r="K67" s="51">
        <f>ROUND('[1]Pop tot et prov'!$J$16*([1]KAYANZA!B16/[1]KAYANZA!$D$22),0)</f>
        <v>8352</v>
      </c>
      <c r="L67" s="51">
        <f>ROUND('[1]Pop tot et prov'!$J$16*([1]KAYANZA!C16/[1]KAYANZA!$D$22),0)</f>
        <v>7567</v>
      </c>
      <c r="M67" s="52">
        <f t="shared" si="10"/>
        <v>15919</v>
      </c>
    </row>
    <row r="68" spans="1:13">
      <c r="A68" s="56" t="s">
        <v>35</v>
      </c>
      <c r="B68" s="51">
        <f>ROUND('[1]Pop tot et prov'!$J$13*([1]KAYANZA!B17/[1]KAYANZA!$D$22),0)</f>
        <v>5270</v>
      </c>
      <c r="C68" s="51">
        <f>ROUND('[1]Pop tot et prov'!$J$13*([1]KAYANZA!C17/[1]KAYANZA!$D$22),0)</f>
        <v>5634</v>
      </c>
      <c r="D68" s="52">
        <f t="shared" si="7"/>
        <v>10904</v>
      </c>
      <c r="E68" s="51">
        <f>ROUND('[1]Pop tot et prov'!$J$14*([1]KAYANZA!B17/[1]KAYANZA!$D$22),0)</f>
        <v>5419</v>
      </c>
      <c r="F68" s="51">
        <f>ROUND('[1]Pop tot et prov'!$J$14*([1]KAYANZA!C17/[1]KAYANZA!$D$22),0)</f>
        <v>5794</v>
      </c>
      <c r="G68" s="52">
        <f t="shared" si="8"/>
        <v>11213</v>
      </c>
      <c r="H68" s="51">
        <f>ROUND('[1]Pop tot et prov'!$J$15*([1]KAYANZA!B17/[1]KAYANZA!$D$22),0)</f>
        <v>5565</v>
      </c>
      <c r="I68" s="51">
        <f>ROUND('[1]Pop tot et prov'!$J$15*([1]KAYANZA!C17/[1]KAYANZA!$D$22),0)</f>
        <v>5950</v>
      </c>
      <c r="J68" s="52">
        <f t="shared" si="9"/>
        <v>11515</v>
      </c>
      <c r="K68" s="51">
        <f>ROUND('[1]Pop tot et prov'!$J$16*([1]KAYANZA!B17/[1]KAYANZA!$D$22),0)</f>
        <v>5707</v>
      </c>
      <c r="L68" s="51">
        <f>ROUND('[1]Pop tot et prov'!$J$16*([1]KAYANZA!C17/[1]KAYANZA!$D$22),0)</f>
        <v>6101</v>
      </c>
      <c r="M68" s="52">
        <f t="shared" si="10"/>
        <v>11808</v>
      </c>
    </row>
    <row r="69" spans="1:13">
      <c r="A69" s="56" t="s">
        <v>36</v>
      </c>
      <c r="B69" s="51">
        <f>ROUND('[1]Pop tot et prov'!$J$13*([1]KAYANZA!B18/[1]KAYANZA!$D$22),0)</f>
        <v>3666</v>
      </c>
      <c r="C69" s="51">
        <f>ROUND('[1]Pop tot et prov'!$J$13*([1]KAYANZA!C18/[1]KAYANZA!$D$22),0)</f>
        <v>3642</v>
      </c>
      <c r="D69" s="52">
        <f t="shared" si="7"/>
        <v>7308</v>
      </c>
      <c r="E69" s="51">
        <f>ROUND('[1]Pop tot et prov'!$J$14*([1]KAYANZA!B18/[1]KAYANZA!$D$22),0)</f>
        <v>3770</v>
      </c>
      <c r="F69" s="51">
        <f>ROUND('[1]Pop tot et prov'!$J$14*([1]KAYANZA!C18/[1]KAYANZA!$D$22),0)</f>
        <v>3745</v>
      </c>
      <c r="G69" s="52">
        <f t="shared" si="8"/>
        <v>7515</v>
      </c>
      <c r="H69" s="51">
        <f>ROUND('[1]Pop tot et prov'!$J$15*([1]KAYANZA!B18/[1]KAYANZA!$D$22),0)</f>
        <v>3871</v>
      </c>
      <c r="I69" s="51">
        <f>ROUND('[1]Pop tot et prov'!$J$15*([1]KAYANZA!C18/[1]KAYANZA!$D$22),0)</f>
        <v>3846</v>
      </c>
      <c r="J69" s="52">
        <f t="shared" si="9"/>
        <v>7717</v>
      </c>
      <c r="K69" s="51">
        <f>ROUND('[1]Pop tot et prov'!$J$16*([1]KAYANZA!B18/[1]KAYANZA!$D$22),0)</f>
        <v>3970</v>
      </c>
      <c r="L69" s="51">
        <f>ROUND('[1]Pop tot et prov'!$J$16*([1]KAYANZA!C18/[1]KAYANZA!$D$22),0)</f>
        <v>3944</v>
      </c>
      <c r="M69" s="52">
        <f t="shared" si="10"/>
        <v>7914</v>
      </c>
    </row>
    <row r="70" spans="1:13">
      <c r="A70" s="56" t="s">
        <v>37</v>
      </c>
      <c r="B70" s="51">
        <f>ROUND('[1]Pop tot et prov'!$J$13*([1]KAYANZA!B19/[1]KAYANZA!$D$22),0)</f>
        <v>3110</v>
      </c>
      <c r="C70" s="51">
        <f>ROUND('[1]Pop tot et prov'!$J$13*([1]KAYANZA!C19/[1]KAYANZA!$D$22),0)</f>
        <v>3743</v>
      </c>
      <c r="D70" s="52">
        <f t="shared" si="7"/>
        <v>6853</v>
      </c>
      <c r="E70" s="51">
        <f>ROUND('[1]Pop tot et prov'!$J$14*([1]KAYANZA!B19/[1]KAYANZA!$D$22),0)</f>
        <v>3198</v>
      </c>
      <c r="F70" s="51">
        <f>ROUND('[1]Pop tot et prov'!$J$14*([1]KAYANZA!C19/[1]KAYANZA!$D$22),0)</f>
        <v>3849</v>
      </c>
      <c r="G70" s="52">
        <f t="shared" si="8"/>
        <v>7047</v>
      </c>
      <c r="H70" s="51">
        <f>ROUND('[1]Pop tot et prov'!$J$15*([1]KAYANZA!B19/[1]KAYANZA!$D$22),0)</f>
        <v>3284</v>
      </c>
      <c r="I70" s="51">
        <f>ROUND('[1]Pop tot et prov'!$J$15*([1]KAYANZA!C19/[1]KAYANZA!$D$22),0)</f>
        <v>3952</v>
      </c>
      <c r="J70" s="52">
        <f t="shared" si="9"/>
        <v>7236</v>
      </c>
      <c r="K70" s="51">
        <f>ROUND('[1]Pop tot et prov'!$J$16*([1]KAYANZA!B19/[1]KAYANZA!$D$22),0)</f>
        <v>3367</v>
      </c>
      <c r="L70" s="51">
        <f>ROUND('[1]Pop tot et prov'!$J$16*([1]KAYANZA!C19/[1]KAYANZA!$D$22),0)</f>
        <v>4053</v>
      </c>
      <c r="M70" s="52">
        <f t="shared" si="10"/>
        <v>7420</v>
      </c>
    </row>
    <row r="71" spans="1:13">
      <c r="A71" s="56" t="s">
        <v>38</v>
      </c>
      <c r="B71" s="51">
        <f>ROUND('[1]Pop tot et prov'!$J$13*([1]KAYANZA!B20/[1]KAYANZA!$D$22),0)</f>
        <v>2117</v>
      </c>
      <c r="C71" s="51">
        <f>ROUND('[1]Pop tot et prov'!$J$13*([1]KAYANZA!C20/[1]KAYANZA!$D$22),0)</f>
        <v>1795</v>
      </c>
      <c r="D71" s="52">
        <f t="shared" si="7"/>
        <v>3912</v>
      </c>
      <c r="E71" s="51">
        <f>ROUND('[1]Pop tot et prov'!$J$14*([1]KAYANZA!B20/[1]KAYANZA!$D$22),0)</f>
        <v>2177</v>
      </c>
      <c r="F71" s="51">
        <f>ROUND('[1]Pop tot et prov'!$J$14*([1]KAYANZA!C20/[1]KAYANZA!$D$22),0)</f>
        <v>1846</v>
      </c>
      <c r="G71" s="52">
        <f t="shared" si="8"/>
        <v>4023</v>
      </c>
      <c r="H71" s="51">
        <f>ROUND('[1]Pop tot et prov'!$J$15*([1]KAYANZA!B20/[1]KAYANZA!$D$22),0)</f>
        <v>2236</v>
      </c>
      <c r="I71" s="51">
        <f>ROUND('[1]Pop tot et prov'!$J$15*([1]KAYANZA!C20/[1]KAYANZA!$D$22),0)</f>
        <v>1895</v>
      </c>
      <c r="J71" s="52">
        <f t="shared" si="9"/>
        <v>4131</v>
      </c>
      <c r="K71" s="51">
        <f>ROUND('[1]Pop tot et prov'!$J$16*([1]KAYANZA!B20/[1]KAYANZA!$D$22),0)</f>
        <v>2293</v>
      </c>
      <c r="L71" s="51">
        <f>ROUND('[1]Pop tot et prov'!$J$16*([1]KAYANZA!C20/[1]KAYANZA!$D$22),0)</f>
        <v>1944</v>
      </c>
      <c r="M71" s="52">
        <f t="shared" si="10"/>
        <v>4237</v>
      </c>
    </row>
    <row r="72" spans="1:13">
      <c r="A72" s="56" t="s">
        <v>39</v>
      </c>
      <c r="B72" s="51">
        <f>ROUND('[1]Pop tot et prov'!$J$13*([1]KAYANZA!B21/[1]KAYANZA!$D$22),0)</f>
        <v>3039</v>
      </c>
      <c r="C72" s="51">
        <f>ROUND('[1]Pop tot et prov'!$J$13*([1]KAYANZA!C21/[1]KAYANZA!$D$22),0)</f>
        <v>3401</v>
      </c>
      <c r="D72" s="52">
        <f t="shared" si="7"/>
        <v>6440</v>
      </c>
      <c r="E72" s="51">
        <f>ROUND('[1]Pop tot et prov'!$J$14*([1]KAYANZA!B21/[1]KAYANZA!$D$22),0)</f>
        <v>3125</v>
      </c>
      <c r="F72" s="51">
        <f>ROUND('[1]Pop tot et prov'!$J$14*([1]KAYANZA!C21/[1]KAYANZA!$D$22),0)</f>
        <v>3497</v>
      </c>
      <c r="G72" s="52">
        <f t="shared" si="8"/>
        <v>6622</v>
      </c>
      <c r="H72" s="51">
        <f>ROUND('[1]Pop tot et prov'!$J$15*([1]KAYANZA!B21/[1]KAYANZA!$D$22),0)</f>
        <v>3210</v>
      </c>
      <c r="I72" s="51">
        <f>ROUND('[1]Pop tot et prov'!$J$15*([1]KAYANZA!C21/[1]KAYANZA!$D$22),0)</f>
        <v>3592</v>
      </c>
      <c r="J72" s="52">
        <f t="shared" si="9"/>
        <v>6802</v>
      </c>
      <c r="K72" s="51">
        <f>ROUND('[1]Pop tot et prov'!$J$16*([1]KAYANZA!B21/[1]KAYANZA!$D$22),0)</f>
        <v>3291</v>
      </c>
      <c r="L72" s="51">
        <f>ROUND('[1]Pop tot et prov'!$J$16*([1]KAYANZA!C21/[1]KAYANZA!$D$22),0)</f>
        <v>3683</v>
      </c>
      <c r="M72" s="52">
        <f t="shared" si="10"/>
        <v>6974</v>
      </c>
    </row>
    <row r="73" spans="1:13">
      <c r="A73" s="49" t="s">
        <v>20</v>
      </c>
      <c r="B73" s="51">
        <f>SUM(B56:B72)</f>
        <v>354111</v>
      </c>
      <c r="C73" s="55">
        <f>SUM(C56:C72)</f>
        <v>381109</v>
      </c>
      <c r="D73" s="52">
        <f t="shared" si="7"/>
        <v>735220</v>
      </c>
      <c r="E73" s="51">
        <f>SUM(E56:E72)</f>
        <v>364138</v>
      </c>
      <c r="F73" s="55">
        <f>SUM(F56:F72)</f>
        <v>391903</v>
      </c>
      <c r="G73" s="52">
        <f t="shared" si="8"/>
        <v>756041</v>
      </c>
      <c r="H73" s="51">
        <f>SUM(H56:H72)</f>
        <v>373951</v>
      </c>
      <c r="I73" s="55">
        <f>SUM(I56:I72)</f>
        <v>402460</v>
      </c>
      <c r="J73" s="52">
        <f t="shared" si="9"/>
        <v>776411</v>
      </c>
      <c r="K73" s="51">
        <f>SUM(K56:K72)</f>
        <v>383476</v>
      </c>
      <c r="L73" s="55">
        <f>SUM(L56:L72)</f>
        <v>412713</v>
      </c>
      <c r="M73" s="52">
        <f t="shared" si="10"/>
        <v>796189</v>
      </c>
    </row>
    <row r="74" spans="1:13">
      <c r="A74" s="24"/>
      <c r="B74" s="8"/>
      <c r="C74" s="8"/>
      <c r="D74" s="8"/>
      <c r="E74" s="8"/>
      <c r="F74" s="8"/>
      <c r="G74" s="8"/>
      <c r="H74" s="8"/>
      <c r="I74" s="8"/>
      <c r="J74" s="8"/>
    </row>
    <row r="75" spans="1:13">
      <c r="A75" s="118" t="s">
        <v>21</v>
      </c>
      <c r="B75" s="108">
        <v>2020</v>
      </c>
      <c r="C75" s="108"/>
      <c r="D75" s="108"/>
      <c r="E75" s="108">
        <v>2021</v>
      </c>
      <c r="F75" s="108"/>
      <c r="G75" s="108"/>
      <c r="H75" s="108">
        <v>2022</v>
      </c>
      <c r="I75" s="108"/>
      <c r="J75" s="108"/>
      <c r="K75" s="108">
        <v>2023</v>
      </c>
      <c r="L75" s="108"/>
      <c r="M75" s="108"/>
    </row>
    <row r="76" spans="1:13">
      <c r="A76" s="118"/>
      <c r="B76" s="48" t="s">
        <v>57</v>
      </c>
      <c r="C76" s="48" t="s">
        <v>58</v>
      </c>
      <c r="D76" s="45" t="s">
        <v>59</v>
      </c>
      <c r="E76" s="48" t="s">
        <v>57</v>
      </c>
      <c r="F76" s="48" t="s">
        <v>58</v>
      </c>
      <c r="G76" s="45" t="s">
        <v>59</v>
      </c>
      <c r="H76" s="48" t="s">
        <v>57</v>
      </c>
      <c r="I76" s="48" t="s">
        <v>58</v>
      </c>
      <c r="J76" s="45" t="s">
        <v>59</v>
      </c>
      <c r="K76" s="48" t="s">
        <v>57</v>
      </c>
      <c r="L76" s="48" t="s">
        <v>58</v>
      </c>
      <c r="M76" s="45" t="s">
        <v>59</v>
      </c>
    </row>
    <row r="77" spans="1:13">
      <c r="A77" s="56" t="s">
        <v>23</v>
      </c>
      <c r="B77" s="51">
        <f>ROUND('[1]Pop tot et prov'!$J$17*([1]KAYANZA!B5/[1]KAYANZA!$D$22),0)</f>
        <v>68170</v>
      </c>
      <c r="C77" s="51">
        <f>ROUND('[1]Pop tot et prov'!$J$17*([1]KAYANZA!C5/[1]KAYANZA!$D$22),0)</f>
        <v>71352</v>
      </c>
      <c r="D77" s="52">
        <f t="shared" ref="D77:D94" si="11">SUM(B77:C77)</f>
        <v>139522</v>
      </c>
      <c r="E77" s="51">
        <f>ROUND('[1]Pop tot et prov'!$J$18*([1]KAYANZA!B5/[1]KAYANZA!$D$22),0)</f>
        <v>69694</v>
      </c>
      <c r="F77" s="51">
        <f>ROUND('[1]Pop tot et prov'!$J$18*([1]KAYANZA!C5/[1]KAYANZA!$D$22),0)</f>
        <v>72947</v>
      </c>
      <c r="G77" s="52">
        <f t="shared" ref="G77:G94" si="12">SUM(E77:F77)</f>
        <v>142641</v>
      </c>
      <c r="H77" s="51">
        <f>ROUND('[1]Pop tot et prov'!$J$19*([1]KAYANZA!B5/[1]KAYANZA!$D$22),0)</f>
        <v>71137</v>
      </c>
      <c r="I77" s="51">
        <f>ROUND('[1]Pop tot et prov'!$J$19*([1]KAYANZA!C5/[1]KAYANZA!$D$22),0)</f>
        <v>74458</v>
      </c>
      <c r="J77" s="52">
        <f t="shared" ref="J77:J94" si="13">SUM(H77:I77)</f>
        <v>145595</v>
      </c>
      <c r="K77" s="51">
        <f>ROUND('[1]Pop tot et prov'!$J$20*([1]KAYANZA!B5/[1]KAYANZA!$D$22),0)</f>
        <v>72493</v>
      </c>
      <c r="L77" s="51">
        <f>ROUND('[1]Pop tot et prov'!$J$20*([1]KAYANZA!C5/[1]KAYANZA!$D$22),0)</f>
        <v>75876</v>
      </c>
      <c r="M77" s="52">
        <f t="shared" ref="M77:M94" si="14">SUM(K77:L77)</f>
        <v>148369</v>
      </c>
    </row>
    <row r="78" spans="1:13">
      <c r="A78" s="56" t="s">
        <v>24</v>
      </c>
      <c r="B78" s="51">
        <f>ROUND('[1]Pop tot et prov'!$J$17*([1]KAYANZA!B6/[1]KAYANZA!$D$22),0)</f>
        <v>57939</v>
      </c>
      <c r="C78" s="51">
        <f>ROUND('[1]Pop tot et prov'!$J$17*([1]KAYANZA!C6/[1]KAYANZA!$D$22),0)</f>
        <v>60373</v>
      </c>
      <c r="D78" s="52">
        <f t="shared" si="11"/>
        <v>118312</v>
      </c>
      <c r="E78" s="51">
        <f>ROUND('[1]Pop tot et prov'!$J$18*([1]KAYANZA!B6/[1]KAYANZA!$D$22),0)</f>
        <v>59233</v>
      </c>
      <c r="F78" s="51">
        <f>ROUND('[1]Pop tot et prov'!$J$18*([1]KAYANZA!C6/[1]KAYANZA!$D$22),0)</f>
        <v>61722</v>
      </c>
      <c r="G78" s="52">
        <f t="shared" si="12"/>
        <v>120955</v>
      </c>
      <c r="H78" s="51">
        <f>ROUND('[1]Pop tot et prov'!$J$19*([1]KAYANZA!B6/[1]KAYANZA!$D$22),0)</f>
        <v>60460</v>
      </c>
      <c r="I78" s="51">
        <f>ROUND('[1]Pop tot et prov'!$J$19*([1]KAYANZA!C6/[1]KAYANZA!$D$22),0)</f>
        <v>63001</v>
      </c>
      <c r="J78" s="52">
        <f t="shared" si="13"/>
        <v>123461</v>
      </c>
      <c r="K78" s="51">
        <f>ROUND('[1]Pop tot et prov'!$J$20*([1]KAYANZA!B6/[1]KAYANZA!$D$22),0)</f>
        <v>61612</v>
      </c>
      <c r="L78" s="51">
        <f>ROUND('[1]Pop tot et prov'!$J$20*([1]KAYANZA!C6/[1]KAYANZA!$D$22),0)</f>
        <v>64201</v>
      </c>
      <c r="M78" s="52">
        <f t="shared" si="14"/>
        <v>125813</v>
      </c>
    </row>
    <row r="79" spans="1:13">
      <c r="A79" s="56" t="s">
        <v>25</v>
      </c>
      <c r="B79" s="51">
        <f>ROUND('[1]Pop tot et prov'!$J$17*([1]KAYANZA!B7/[1]KAYANZA!$D$22),0)</f>
        <v>50718</v>
      </c>
      <c r="C79" s="51">
        <f>ROUND('[1]Pop tot et prov'!$J$17*([1]KAYANZA!C7/[1]KAYANZA!$D$22),0)</f>
        <v>54663</v>
      </c>
      <c r="D79" s="52">
        <f t="shared" si="11"/>
        <v>105381</v>
      </c>
      <c r="E79" s="51">
        <f>ROUND('[1]Pop tot et prov'!$J$18*([1]KAYANZA!B7/[1]KAYANZA!$D$22),0)</f>
        <v>51851</v>
      </c>
      <c r="F79" s="51">
        <f>ROUND('[1]Pop tot et prov'!$J$18*([1]KAYANZA!C7/[1]KAYANZA!$D$22),0)</f>
        <v>55885</v>
      </c>
      <c r="G79" s="52">
        <f t="shared" si="12"/>
        <v>107736</v>
      </c>
      <c r="H79" s="51">
        <f>ROUND('[1]Pop tot et prov'!$J$19*([1]KAYANZA!B7/[1]KAYANZA!$D$22),0)</f>
        <v>52925</v>
      </c>
      <c r="I79" s="51">
        <f>ROUND('[1]Pop tot et prov'!$J$19*([1]KAYANZA!C7/[1]KAYANZA!$D$22),0)</f>
        <v>57042</v>
      </c>
      <c r="J79" s="52">
        <f t="shared" si="13"/>
        <v>109967</v>
      </c>
      <c r="K79" s="51">
        <f>ROUND('[1]Pop tot et prov'!$J$20*([1]KAYANZA!B7/[1]KAYANZA!$D$22),0)</f>
        <v>53934</v>
      </c>
      <c r="L79" s="51">
        <f>ROUND('[1]Pop tot et prov'!$J$20*([1]KAYANZA!C7/[1]KAYANZA!$D$22),0)</f>
        <v>58129</v>
      </c>
      <c r="M79" s="52">
        <f t="shared" si="14"/>
        <v>112063</v>
      </c>
    </row>
    <row r="80" spans="1:13">
      <c r="A80" s="56" t="s">
        <v>26</v>
      </c>
      <c r="B80" s="51">
        <f>ROUND('[1]Pop tot et prov'!$J$17*([1]KAYANZA!B8/[1]KAYANZA!$D$22),0)</f>
        <v>44138</v>
      </c>
      <c r="C80" s="51">
        <f>ROUND('[1]Pop tot et prov'!$J$17*([1]KAYANZA!C8/[1]KAYANZA!$D$22),0)</f>
        <v>50998</v>
      </c>
      <c r="D80" s="52">
        <f t="shared" si="11"/>
        <v>95136</v>
      </c>
      <c r="E80" s="51">
        <f>ROUND('[1]Pop tot et prov'!$J$18*([1]KAYANZA!B8/[1]KAYANZA!$D$22),0)</f>
        <v>45124</v>
      </c>
      <c r="F80" s="51">
        <f>ROUND('[1]Pop tot et prov'!$J$18*([1]KAYANZA!C8/[1]KAYANZA!$D$22),0)</f>
        <v>52138</v>
      </c>
      <c r="G80" s="52">
        <f t="shared" si="12"/>
        <v>97262</v>
      </c>
      <c r="H80" s="51">
        <f>ROUND('[1]Pop tot et prov'!$J$19*([1]KAYANZA!B8/[1]KAYANZA!$D$22),0)</f>
        <v>46059</v>
      </c>
      <c r="I80" s="51">
        <f>ROUND('[1]Pop tot et prov'!$J$19*([1]KAYANZA!C8/[1]KAYANZA!$D$22),0)</f>
        <v>53217</v>
      </c>
      <c r="J80" s="52">
        <f t="shared" si="13"/>
        <v>99276</v>
      </c>
      <c r="K80" s="51">
        <f>ROUND('[1]Pop tot et prov'!$J$20*([1]KAYANZA!B8/[1]KAYANZA!$D$22),0)</f>
        <v>46936</v>
      </c>
      <c r="L80" s="51">
        <f>ROUND('[1]Pop tot et prov'!$J$20*([1]KAYANZA!C8/[1]KAYANZA!$D$22),0)</f>
        <v>54231</v>
      </c>
      <c r="M80" s="52">
        <f t="shared" si="14"/>
        <v>101167</v>
      </c>
    </row>
    <row r="81" spans="1:13">
      <c r="A81" s="56" t="s">
        <v>27</v>
      </c>
      <c r="B81" s="51">
        <f>ROUND('[1]Pop tot et prov'!$J$17*([1]KAYANZA!B9/[1]KAYANZA!$D$22),0)</f>
        <v>33072</v>
      </c>
      <c r="C81" s="51">
        <f>ROUND('[1]Pop tot et prov'!$J$17*([1]KAYANZA!C9/[1]KAYANZA!$D$22),0)</f>
        <v>40170</v>
      </c>
      <c r="D81" s="52">
        <f t="shared" si="11"/>
        <v>73242</v>
      </c>
      <c r="E81" s="51">
        <f>ROUND('[1]Pop tot et prov'!$J$18*([1]KAYANZA!B9/[1]KAYANZA!$D$22),0)</f>
        <v>33811</v>
      </c>
      <c r="F81" s="51">
        <f>ROUND('[1]Pop tot et prov'!$J$18*([1]KAYANZA!C9/[1]KAYANZA!$D$22),0)</f>
        <v>41068</v>
      </c>
      <c r="G81" s="52">
        <f t="shared" si="12"/>
        <v>74879</v>
      </c>
      <c r="H81" s="51">
        <f>ROUND('[1]Pop tot et prov'!$J$19*([1]KAYANZA!B9/[1]KAYANZA!$D$22),0)</f>
        <v>34511</v>
      </c>
      <c r="I81" s="51">
        <f>ROUND('[1]Pop tot et prov'!$J$19*([1]KAYANZA!C9/[1]KAYANZA!$D$22),0)</f>
        <v>41919</v>
      </c>
      <c r="J81" s="52">
        <f t="shared" si="13"/>
        <v>76430</v>
      </c>
      <c r="K81" s="51">
        <f>ROUND('[1]Pop tot et prov'!$J$20*([1]KAYANZA!B9/[1]KAYANZA!$D$22),0)</f>
        <v>35169</v>
      </c>
      <c r="L81" s="51">
        <f>ROUND('[1]Pop tot et prov'!$J$20*([1]KAYANZA!C9/[1]KAYANZA!$D$22),0)</f>
        <v>42717</v>
      </c>
      <c r="M81" s="52">
        <f t="shared" si="14"/>
        <v>77886</v>
      </c>
    </row>
    <row r="82" spans="1:13">
      <c r="A82" s="56" t="s">
        <v>28</v>
      </c>
      <c r="B82" s="51">
        <f>ROUND('[1]Pop tot et prov'!$J$17*([1]KAYANZA!B10/[1]KAYANZA!$D$22),0)</f>
        <v>28333</v>
      </c>
      <c r="C82" s="51">
        <f>ROUND('[1]Pop tot et prov'!$J$17*([1]KAYANZA!C10/[1]KAYANZA!$D$22),0)</f>
        <v>30785</v>
      </c>
      <c r="D82" s="52">
        <f t="shared" si="11"/>
        <v>59118</v>
      </c>
      <c r="E82" s="51">
        <f>ROUND('[1]Pop tot et prov'!$J$18*([1]KAYANZA!B10/[1]KAYANZA!$D$22),0)</f>
        <v>28966</v>
      </c>
      <c r="F82" s="51">
        <f>ROUND('[1]Pop tot et prov'!$J$18*([1]KAYANZA!C10/[1]KAYANZA!$D$22),0)</f>
        <v>31473</v>
      </c>
      <c r="G82" s="52">
        <f t="shared" si="12"/>
        <v>60439</v>
      </c>
      <c r="H82" s="51">
        <f>ROUND('[1]Pop tot et prov'!$J$19*([1]KAYANZA!B10/[1]KAYANZA!$D$22),0)</f>
        <v>29566</v>
      </c>
      <c r="I82" s="51">
        <f>ROUND('[1]Pop tot et prov'!$J$19*([1]KAYANZA!C10/[1]KAYANZA!$D$22),0)</f>
        <v>32125</v>
      </c>
      <c r="J82" s="52">
        <f t="shared" si="13"/>
        <v>61691</v>
      </c>
      <c r="K82" s="51">
        <f>ROUND('[1]Pop tot et prov'!$J$20*([1]KAYANZA!B10/[1]KAYANZA!$D$22),0)</f>
        <v>30129</v>
      </c>
      <c r="L82" s="51">
        <f>ROUND('[1]Pop tot et prov'!$J$20*([1]KAYANZA!C10/[1]KAYANZA!$D$22),0)</f>
        <v>32737</v>
      </c>
      <c r="M82" s="52">
        <f t="shared" si="14"/>
        <v>62866</v>
      </c>
    </row>
    <row r="83" spans="1:13">
      <c r="A83" s="56" t="s">
        <v>29</v>
      </c>
      <c r="B83" s="51">
        <f>ROUND('[1]Pop tot et prov'!$J$17*([1]KAYANZA!B11/[1]KAYANZA!$D$22),0)</f>
        <v>19480</v>
      </c>
      <c r="C83" s="51">
        <f>ROUND('[1]Pop tot et prov'!$J$17*([1]KAYANZA!C11/[1]KAYANZA!$D$22),0)</f>
        <v>20860</v>
      </c>
      <c r="D83" s="52">
        <f t="shared" si="11"/>
        <v>40340</v>
      </c>
      <c r="E83" s="51">
        <f>ROUND('[1]Pop tot et prov'!$J$18*([1]KAYANZA!B11/[1]KAYANZA!$D$22),0)</f>
        <v>19915</v>
      </c>
      <c r="F83" s="51">
        <f>ROUND('[1]Pop tot et prov'!$J$18*([1]KAYANZA!C11/[1]KAYANZA!$D$22),0)</f>
        <v>21326</v>
      </c>
      <c r="G83" s="52">
        <f t="shared" si="12"/>
        <v>41241</v>
      </c>
      <c r="H83" s="51">
        <f>ROUND('[1]Pop tot et prov'!$J$19*([1]KAYANZA!B11/[1]KAYANZA!$D$22),0)</f>
        <v>20328</v>
      </c>
      <c r="I83" s="51">
        <f>ROUND('[1]Pop tot et prov'!$J$19*([1]KAYANZA!C11/[1]KAYANZA!$D$22),0)</f>
        <v>21768</v>
      </c>
      <c r="J83" s="52">
        <f t="shared" si="13"/>
        <v>42096</v>
      </c>
      <c r="K83" s="51">
        <f>ROUND('[1]Pop tot et prov'!$J$20*([1]KAYANZA!B11/[1]KAYANZA!$D$22),0)</f>
        <v>20715</v>
      </c>
      <c r="L83" s="51">
        <f>ROUND('[1]Pop tot et prov'!$J$20*([1]KAYANZA!C11/[1]KAYANZA!$D$22),0)</f>
        <v>22183</v>
      </c>
      <c r="M83" s="52">
        <f t="shared" si="14"/>
        <v>42898</v>
      </c>
    </row>
    <row r="84" spans="1:13">
      <c r="A84" s="56" t="s">
        <v>30</v>
      </c>
      <c r="B84" s="51">
        <f>ROUND('[1]Pop tot et prov'!$J$17*([1]KAYANZA!B12/[1]KAYANZA!$D$22),0)</f>
        <v>17952</v>
      </c>
      <c r="C84" s="51">
        <f>ROUND('[1]Pop tot et prov'!$J$17*([1]KAYANZA!C12/[1]KAYANZA!$D$22),0)</f>
        <v>19448</v>
      </c>
      <c r="D84" s="52">
        <f t="shared" si="11"/>
        <v>37400</v>
      </c>
      <c r="E84" s="51">
        <f>ROUND('[1]Pop tot et prov'!$J$18*([1]KAYANZA!B12/[1]KAYANZA!$D$22),0)</f>
        <v>18353</v>
      </c>
      <c r="F84" s="51">
        <f>ROUND('[1]Pop tot et prov'!$J$18*([1]KAYANZA!C12/[1]KAYANZA!$D$22),0)</f>
        <v>19883</v>
      </c>
      <c r="G84" s="52">
        <f t="shared" si="12"/>
        <v>38236</v>
      </c>
      <c r="H84" s="51">
        <f>ROUND('[1]Pop tot et prov'!$J$19*([1]KAYANZA!B12/[1]KAYANZA!$D$22),0)</f>
        <v>18734</v>
      </c>
      <c r="I84" s="51">
        <f>ROUND('[1]Pop tot et prov'!$J$19*([1]KAYANZA!C12/[1]KAYANZA!$D$22),0)</f>
        <v>20294</v>
      </c>
      <c r="J84" s="52">
        <f t="shared" si="13"/>
        <v>39028</v>
      </c>
      <c r="K84" s="51">
        <f>ROUND('[1]Pop tot et prov'!$J$20*([1]KAYANZA!B12/[1]KAYANZA!$D$22),0)</f>
        <v>19091</v>
      </c>
      <c r="L84" s="51">
        <f>ROUND('[1]Pop tot et prov'!$J$20*([1]KAYANZA!C12/[1]KAYANZA!$D$22),0)</f>
        <v>20681</v>
      </c>
      <c r="M84" s="52">
        <f t="shared" si="14"/>
        <v>39772</v>
      </c>
    </row>
    <row r="85" spans="1:13">
      <c r="A85" s="56" t="s">
        <v>31</v>
      </c>
      <c r="B85" s="51">
        <f>ROUND('[1]Pop tot et prov'!$J$17*([1]KAYANZA!B13/[1]KAYANZA!$D$22),0)</f>
        <v>16096</v>
      </c>
      <c r="C85" s="51">
        <f>ROUND('[1]Pop tot et prov'!$J$17*([1]KAYANZA!C13/[1]KAYANZA!$D$22),0)</f>
        <v>17372</v>
      </c>
      <c r="D85" s="52">
        <f t="shared" si="11"/>
        <v>33468</v>
      </c>
      <c r="E85" s="51">
        <f>ROUND('[1]Pop tot et prov'!$J$18*([1]KAYANZA!B13/[1]KAYANZA!$D$22),0)</f>
        <v>16456</v>
      </c>
      <c r="F85" s="51">
        <f>ROUND('[1]Pop tot et prov'!$J$18*([1]KAYANZA!C13/[1]KAYANZA!$D$22),0)</f>
        <v>17760</v>
      </c>
      <c r="G85" s="52">
        <f t="shared" si="12"/>
        <v>34216</v>
      </c>
      <c r="H85" s="51">
        <f>ROUND('[1]Pop tot et prov'!$J$19*([1]KAYANZA!B13/[1]KAYANZA!$D$22),0)</f>
        <v>16796</v>
      </c>
      <c r="I85" s="51">
        <f>ROUND('[1]Pop tot et prov'!$J$19*([1]KAYANZA!C13/[1]KAYANZA!$D$22),0)</f>
        <v>18128</v>
      </c>
      <c r="J85" s="52">
        <f t="shared" si="13"/>
        <v>34924</v>
      </c>
      <c r="K85" s="51">
        <f>ROUND('[1]Pop tot et prov'!$J$20*([1]KAYANZA!B13/[1]KAYANZA!$D$22),0)</f>
        <v>17116</v>
      </c>
      <c r="L85" s="51">
        <f>ROUND('[1]Pop tot et prov'!$J$20*([1]KAYANZA!C13/[1]KAYANZA!$D$22),0)</f>
        <v>18473</v>
      </c>
      <c r="M85" s="52">
        <f t="shared" si="14"/>
        <v>35589</v>
      </c>
    </row>
    <row r="86" spans="1:13">
      <c r="A86" s="56" t="s">
        <v>32</v>
      </c>
      <c r="B86" s="51">
        <f>ROUND('[1]Pop tot et prov'!$J$17*([1]KAYANZA!B14/[1]KAYANZA!$D$22),0)</f>
        <v>15631</v>
      </c>
      <c r="C86" s="51">
        <f>ROUND('[1]Pop tot et prov'!$J$17*([1]KAYANZA!C14/[1]KAYANZA!$D$22),0)</f>
        <v>15517</v>
      </c>
      <c r="D86" s="52">
        <f t="shared" si="11"/>
        <v>31148</v>
      </c>
      <c r="E86" s="51">
        <f>ROUND('[1]Pop tot et prov'!$J$18*([1]KAYANZA!B14/[1]KAYANZA!$D$22),0)</f>
        <v>15980</v>
      </c>
      <c r="F86" s="51">
        <f>ROUND('[1]Pop tot et prov'!$J$18*([1]KAYANZA!C14/[1]KAYANZA!$D$22),0)</f>
        <v>15863</v>
      </c>
      <c r="G86" s="52">
        <f t="shared" si="12"/>
        <v>31843</v>
      </c>
      <c r="H86" s="51">
        <f>ROUND('[1]Pop tot et prov'!$J$19*([1]KAYANZA!B14/[1]KAYANZA!$D$22),0)</f>
        <v>16311</v>
      </c>
      <c r="I86" s="51">
        <f>ROUND('[1]Pop tot et prov'!$J$19*([1]KAYANZA!C14/[1]KAYANZA!$D$22),0)</f>
        <v>16192</v>
      </c>
      <c r="J86" s="52">
        <f t="shared" si="13"/>
        <v>32503</v>
      </c>
      <c r="K86" s="51">
        <f>ROUND('[1]Pop tot et prov'!$J$20*([1]KAYANZA!B14/[1]KAYANZA!$D$22),0)</f>
        <v>16622</v>
      </c>
      <c r="L86" s="51">
        <f>ROUND('[1]Pop tot et prov'!$J$20*([1]KAYANZA!C14/[1]KAYANZA!$D$22),0)</f>
        <v>16500</v>
      </c>
      <c r="M86" s="52">
        <f t="shared" si="14"/>
        <v>33122</v>
      </c>
    </row>
    <row r="87" spans="1:13">
      <c r="A87" s="56" t="s">
        <v>33</v>
      </c>
      <c r="B87" s="51">
        <f>ROUND('[1]Pop tot et prov'!$J$17*([1]KAYANZA!B15/[1]KAYANZA!$D$22),0)</f>
        <v>13504</v>
      </c>
      <c r="C87" s="51">
        <f>ROUND('[1]Pop tot et prov'!$J$17*([1]KAYANZA!C15/[1]KAYANZA!$D$22),0)</f>
        <v>13113</v>
      </c>
      <c r="D87" s="52">
        <f t="shared" si="11"/>
        <v>26617</v>
      </c>
      <c r="E87" s="51">
        <f>ROUND('[1]Pop tot et prov'!$J$18*([1]KAYANZA!B15/[1]KAYANZA!$D$22),0)</f>
        <v>13806</v>
      </c>
      <c r="F87" s="51">
        <f>ROUND('[1]Pop tot et prov'!$J$18*([1]KAYANZA!C15/[1]KAYANZA!$D$22),0)</f>
        <v>13406</v>
      </c>
      <c r="G87" s="52">
        <f t="shared" si="12"/>
        <v>27212</v>
      </c>
      <c r="H87" s="51">
        <f>ROUND('[1]Pop tot et prov'!$J$19*([1]KAYANZA!B15/[1]KAYANZA!$D$22),0)</f>
        <v>14092</v>
      </c>
      <c r="I87" s="51">
        <f>ROUND('[1]Pop tot et prov'!$J$19*([1]KAYANZA!C15/[1]KAYANZA!$D$22),0)</f>
        <v>13684</v>
      </c>
      <c r="J87" s="52">
        <f t="shared" si="13"/>
        <v>27776</v>
      </c>
      <c r="K87" s="51">
        <f>ROUND('[1]Pop tot et prov'!$J$20*([1]KAYANZA!B15/[1]KAYANZA!$D$22),0)</f>
        <v>14360</v>
      </c>
      <c r="L87" s="51">
        <f>ROUND('[1]Pop tot et prov'!$J$20*([1]KAYANZA!C15/[1]KAYANZA!$D$22),0)</f>
        <v>13944</v>
      </c>
      <c r="M87" s="52">
        <f t="shared" si="14"/>
        <v>28304</v>
      </c>
    </row>
    <row r="88" spans="1:13">
      <c r="A88" s="56" t="s">
        <v>34</v>
      </c>
      <c r="B88" s="51">
        <f>ROUND('[1]Pop tot et prov'!$J$17*([1]KAYANZA!B16/[1]KAYANZA!$D$22),0)</f>
        <v>8552</v>
      </c>
      <c r="C88" s="51">
        <f>ROUND('[1]Pop tot et prov'!$J$17*([1]KAYANZA!C16/[1]KAYANZA!$D$22),0)</f>
        <v>7749</v>
      </c>
      <c r="D88" s="52">
        <f t="shared" si="11"/>
        <v>16301</v>
      </c>
      <c r="E88" s="51">
        <f>ROUND('[1]Pop tot et prov'!$J$18*([1]KAYANZA!B16/[1]KAYANZA!$D$22),0)</f>
        <v>8743</v>
      </c>
      <c r="F88" s="51">
        <f>ROUND('[1]Pop tot et prov'!$J$18*([1]KAYANZA!C16/[1]KAYANZA!$D$22),0)</f>
        <v>7922</v>
      </c>
      <c r="G88" s="52">
        <f t="shared" si="12"/>
        <v>16665</v>
      </c>
      <c r="H88" s="51">
        <f>ROUND('[1]Pop tot et prov'!$J$19*([1]KAYANZA!B16/[1]KAYANZA!$D$22),0)</f>
        <v>8924</v>
      </c>
      <c r="I88" s="51">
        <f>ROUND('[1]Pop tot et prov'!$J$19*([1]KAYANZA!C16/[1]KAYANZA!$D$22),0)</f>
        <v>8086</v>
      </c>
      <c r="J88" s="52">
        <f t="shared" si="13"/>
        <v>17010</v>
      </c>
      <c r="K88" s="51">
        <f>ROUND('[1]Pop tot et prov'!$J$20*([1]KAYANZA!B16/[1]KAYANZA!$D$22),0)</f>
        <v>9094</v>
      </c>
      <c r="L88" s="51">
        <f>ROUND('[1]Pop tot et prov'!$J$20*([1]KAYANZA!C16/[1]KAYANZA!$D$22),0)</f>
        <v>8240</v>
      </c>
      <c r="M88" s="52">
        <f t="shared" si="14"/>
        <v>17334</v>
      </c>
    </row>
    <row r="89" spans="1:13">
      <c r="A89" s="56" t="s">
        <v>35</v>
      </c>
      <c r="B89" s="51">
        <f>ROUND('[1]Pop tot et prov'!$J$17*([1]KAYANZA!B17/[1]KAYANZA!$D$22),0)</f>
        <v>5843</v>
      </c>
      <c r="C89" s="51">
        <f>ROUND('[1]Pop tot et prov'!$J$17*([1]KAYANZA!C17/[1]KAYANZA!$D$22),0)</f>
        <v>6247</v>
      </c>
      <c r="D89" s="52">
        <f t="shared" si="11"/>
        <v>12090</v>
      </c>
      <c r="E89" s="51">
        <f>ROUND('[1]Pop tot et prov'!$J$18*([1]KAYANZA!B17/[1]KAYANZA!$D$22),0)</f>
        <v>5974</v>
      </c>
      <c r="F89" s="51">
        <f>ROUND('[1]Pop tot et prov'!$J$18*([1]KAYANZA!C17/[1]KAYANZA!$D$22),0)</f>
        <v>6387</v>
      </c>
      <c r="G89" s="52">
        <f t="shared" si="12"/>
        <v>12361</v>
      </c>
      <c r="H89" s="51">
        <f>ROUND('[1]Pop tot et prov'!$J$19*([1]KAYANZA!B17/[1]KAYANZA!$D$22),0)</f>
        <v>6098</v>
      </c>
      <c r="I89" s="51">
        <f>ROUND('[1]Pop tot et prov'!$J$19*([1]KAYANZA!C17/[1]KAYANZA!$D$22),0)</f>
        <v>6519</v>
      </c>
      <c r="J89" s="52">
        <f t="shared" si="13"/>
        <v>12617</v>
      </c>
      <c r="K89" s="51">
        <f>ROUND('[1]Pop tot et prov'!$J$20*([1]KAYANZA!B17/[1]KAYANZA!$D$22),0)</f>
        <v>6214</v>
      </c>
      <c r="L89" s="51">
        <f>ROUND('[1]Pop tot et prov'!$J$20*([1]KAYANZA!C17/[1]KAYANZA!$D$22),0)</f>
        <v>6643</v>
      </c>
      <c r="M89" s="52">
        <f t="shared" si="14"/>
        <v>12857</v>
      </c>
    </row>
    <row r="90" spans="1:13">
      <c r="A90" s="56" t="s">
        <v>36</v>
      </c>
      <c r="B90" s="51">
        <f>ROUND('[1]Pop tot et prov'!$J$17*([1]KAYANZA!B18/[1]KAYANZA!$D$22),0)</f>
        <v>4065</v>
      </c>
      <c r="C90" s="51">
        <f>ROUND('[1]Pop tot et prov'!$J$17*([1]KAYANZA!C18/[1]KAYANZA!$D$22),0)</f>
        <v>4039</v>
      </c>
      <c r="D90" s="52">
        <f t="shared" si="11"/>
        <v>8104</v>
      </c>
      <c r="E90" s="51">
        <f>ROUND('[1]Pop tot et prov'!$J$18*([1]KAYANZA!B18/[1]KAYANZA!$D$22),0)</f>
        <v>4156</v>
      </c>
      <c r="F90" s="51">
        <f>ROUND('[1]Pop tot et prov'!$J$18*([1]KAYANZA!C18/[1]KAYANZA!$D$22),0)</f>
        <v>4129</v>
      </c>
      <c r="G90" s="52">
        <f t="shared" si="12"/>
        <v>8285</v>
      </c>
      <c r="H90" s="51">
        <f>ROUND('[1]Pop tot et prov'!$J$19*([1]KAYANZA!B18/[1]KAYANZA!$D$22),0)</f>
        <v>4242</v>
      </c>
      <c r="I90" s="51">
        <f>ROUND('[1]Pop tot et prov'!$J$19*([1]KAYANZA!C18/[1]KAYANZA!$D$22),0)</f>
        <v>4214</v>
      </c>
      <c r="J90" s="52">
        <f t="shared" si="13"/>
        <v>8456</v>
      </c>
      <c r="K90" s="51">
        <f>ROUND('[1]Pop tot et prov'!$J$20*([1]KAYANZA!B18/[1]KAYANZA!$D$22),0)</f>
        <v>4323</v>
      </c>
      <c r="L90" s="51">
        <f>ROUND('[1]Pop tot et prov'!$J$20*([1]KAYANZA!C18/[1]KAYANZA!$D$22),0)</f>
        <v>4295</v>
      </c>
      <c r="M90" s="52">
        <f t="shared" si="14"/>
        <v>8618</v>
      </c>
    </row>
    <row r="91" spans="1:13">
      <c r="A91" s="56" t="s">
        <v>37</v>
      </c>
      <c r="B91" s="51">
        <f>ROUND('[1]Pop tot et prov'!$J$17*([1]KAYANZA!B19/[1]KAYANZA!$D$22),0)</f>
        <v>3448</v>
      </c>
      <c r="C91" s="51">
        <f>ROUND('[1]Pop tot et prov'!$J$17*([1]KAYANZA!C19/[1]KAYANZA!$D$22),0)</f>
        <v>4150</v>
      </c>
      <c r="D91" s="52">
        <f t="shared" si="11"/>
        <v>7598</v>
      </c>
      <c r="E91" s="51">
        <f>ROUND('[1]Pop tot et prov'!$J$18*([1]KAYANZA!B19/[1]KAYANZA!$D$22),0)</f>
        <v>3525</v>
      </c>
      <c r="F91" s="51">
        <f>ROUND('[1]Pop tot et prov'!$J$18*([1]KAYANZA!C19/[1]KAYANZA!$D$22),0)</f>
        <v>4243</v>
      </c>
      <c r="G91" s="52">
        <f t="shared" si="12"/>
        <v>7768</v>
      </c>
      <c r="H91" s="51">
        <f>ROUND('[1]Pop tot et prov'!$J$19*([1]KAYANZA!B19/[1]KAYANZA!$D$22),0)</f>
        <v>3598</v>
      </c>
      <c r="I91" s="51">
        <f>ROUND('[1]Pop tot et prov'!$J$19*([1]KAYANZA!C19/[1]KAYANZA!$D$22),0)</f>
        <v>4331</v>
      </c>
      <c r="J91" s="52">
        <f t="shared" si="13"/>
        <v>7929</v>
      </c>
      <c r="K91" s="51">
        <f>ROUND('[1]Pop tot et prov'!$J$20*([1]KAYANZA!B19/[1]KAYANZA!$D$22),0)</f>
        <v>3667</v>
      </c>
      <c r="L91" s="51">
        <f>ROUND('[1]Pop tot et prov'!$J$20*([1]KAYANZA!C19/[1]KAYANZA!$D$22),0)</f>
        <v>4413</v>
      </c>
      <c r="M91" s="52">
        <f t="shared" si="14"/>
        <v>8080</v>
      </c>
    </row>
    <row r="92" spans="1:13">
      <c r="A92" s="56" t="s">
        <v>38</v>
      </c>
      <c r="B92" s="51">
        <f>ROUND('[1]Pop tot et prov'!$J$17*([1]KAYANZA!B20/[1]KAYANZA!$D$22),0)</f>
        <v>2348</v>
      </c>
      <c r="C92" s="51">
        <f>ROUND('[1]Pop tot et prov'!$J$17*([1]KAYANZA!C20/[1]KAYANZA!$D$22),0)</f>
        <v>1990</v>
      </c>
      <c r="D92" s="52">
        <f t="shared" si="11"/>
        <v>4338</v>
      </c>
      <c r="E92" s="51">
        <f>ROUND('[1]Pop tot et prov'!$J$18*([1]KAYANZA!B20/[1]KAYANZA!$D$22),0)</f>
        <v>2400</v>
      </c>
      <c r="F92" s="51">
        <f>ROUND('[1]Pop tot et prov'!$J$18*([1]KAYANZA!C20/[1]KAYANZA!$D$22),0)</f>
        <v>2035</v>
      </c>
      <c r="G92" s="52">
        <f t="shared" si="12"/>
        <v>4435</v>
      </c>
      <c r="H92" s="51">
        <f>ROUND('[1]Pop tot et prov'!$J$19*([1]KAYANZA!B20/[1]KAYANZA!$D$22),0)</f>
        <v>2450</v>
      </c>
      <c r="I92" s="51">
        <f>ROUND('[1]Pop tot et prov'!$J$19*([1]KAYANZA!C20/[1]KAYANZA!$D$22),0)</f>
        <v>2077</v>
      </c>
      <c r="J92" s="52">
        <f t="shared" si="13"/>
        <v>4527</v>
      </c>
      <c r="K92" s="51">
        <f>ROUND('[1]Pop tot et prov'!$J$20*([1]KAYANZA!B20/[1]KAYANZA!$D$22),0)</f>
        <v>2497</v>
      </c>
      <c r="L92" s="51">
        <f>ROUND('[1]Pop tot et prov'!$J$20*([1]KAYANZA!C20/[1]KAYANZA!$D$22),0)</f>
        <v>2116</v>
      </c>
      <c r="M92" s="52">
        <f t="shared" si="14"/>
        <v>4613</v>
      </c>
    </row>
    <row r="93" spans="1:13">
      <c r="A93" s="56" t="s">
        <v>39</v>
      </c>
      <c r="B93" s="51">
        <f>ROUND('[1]Pop tot et prov'!$J$17*([1]KAYANZA!B21/[1]KAYANZA!$D$22),0)</f>
        <v>3370</v>
      </c>
      <c r="C93" s="51">
        <f>ROUND('[1]Pop tot et prov'!$J$17*([1]KAYANZA!C21/[1]KAYANZA!$D$22),0)</f>
        <v>3771</v>
      </c>
      <c r="D93" s="52">
        <f t="shared" si="11"/>
        <v>7141</v>
      </c>
      <c r="E93" s="51">
        <f>ROUND('[1]Pop tot et prov'!$J$18*([1]KAYANZA!B21/[1]KAYANZA!$D$22),0)</f>
        <v>3445</v>
      </c>
      <c r="F93" s="51">
        <f>ROUND('[1]Pop tot et prov'!$J$18*([1]KAYANZA!C21/[1]KAYANZA!$D$22),0)</f>
        <v>3855</v>
      </c>
      <c r="G93" s="52">
        <f t="shared" si="12"/>
        <v>7300</v>
      </c>
      <c r="H93" s="51">
        <f>ROUND('[1]Pop tot et prov'!$J$19*([1]KAYANZA!B21/[1]KAYANZA!$D$22),0)</f>
        <v>3517</v>
      </c>
      <c r="I93" s="51">
        <f>ROUND('[1]Pop tot et prov'!$J$19*([1]KAYANZA!C21/[1]KAYANZA!$D$22),0)</f>
        <v>3935</v>
      </c>
      <c r="J93" s="52">
        <f t="shared" si="13"/>
        <v>7452</v>
      </c>
      <c r="K93" s="51">
        <f>ROUND('[1]Pop tot et prov'!$J$20*([1]KAYANZA!B21/[1]KAYANZA!$D$22),0)</f>
        <v>3584</v>
      </c>
      <c r="L93" s="51">
        <f>ROUND('[1]Pop tot et prov'!$J$20*([1]KAYANZA!C21/[1]KAYANZA!$D$22),0)</f>
        <v>4010</v>
      </c>
      <c r="M93" s="52">
        <f t="shared" si="14"/>
        <v>7594</v>
      </c>
    </row>
    <row r="94" spans="1:13">
      <c r="A94" s="49" t="s">
        <v>20</v>
      </c>
      <c r="B94" s="51">
        <f>SUM(B77:B93)</f>
        <v>392659</v>
      </c>
      <c r="C94" s="55">
        <f>SUM(C77:C93)</f>
        <v>422597</v>
      </c>
      <c r="D94" s="52">
        <f t="shared" si="11"/>
        <v>815256</v>
      </c>
      <c r="E94" s="51">
        <f>SUM(E77:E93)</f>
        <v>401432</v>
      </c>
      <c r="F94" s="55">
        <f>SUM(F77:F93)</f>
        <v>432042</v>
      </c>
      <c r="G94" s="52">
        <f t="shared" si="12"/>
        <v>833474</v>
      </c>
      <c r="H94" s="51">
        <f>SUM(H77:H93)</f>
        <v>409748</v>
      </c>
      <c r="I94" s="55">
        <f>SUM(I77:I93)</f>
        <v>440990</v>
      </c>
      <c r="J94" s="52">
        <f t="shared" si="13"/>
        <v>850738</v>
      </c>
      <c r="K94" s="51">
        <f>SUM(K77:K93)</f>
        <v>417556</v>
      </c>
      <c r="L94" s="55">
        <f>SUM(L77:L93)</f>
        <v>449389</v>
      </c>
      <c r="M94" s="52">
        <f t="shared" si="14"/>
        <v>866945</v>
      </c>
    </row>
    <row r="95" spans="1:13">
      <c r="A95" s="24"/>
      <c r="B95" s="8"/>
      <c r="C95" s="8"/>
      <c r="D95" s="8"/>
      <c r="E95" s="8"/>
      <c r="F95" s="8"/>
      <c r="G95" s="8"/>
      <c r="H95" s="8"/>
      <c r="I95" s="8"/>
      <c r="J95" s="8"/>
    </row>
    <row r="96" spans="1:13">
      <c r="A96" s="24"/>
      <c r="B96" s="8"/>
      <c r="C96" s="8"/>
      <c r="D96" s="8"/>
      <c r="E96" s="8"/>
      <c r="F96" s="8"/>
      <c r="G96" s="8"/>
      <c r="H96" s="8"/>
      <c r="I96" s="8"/>
      <c r="J96" s="8"/>
    </row>
    <row r="97" spans="1:13">
      <c r="A97" s="24"/>
      <c r="B97" s="8"/>
      <c r="C97" s="8"/>
      <c r="D97" s="8"/>
      <c r="E97" s="8"/>
      <c r="F97" s="8"/>
      <c r="G97" s="8"/>
      <c r="H97" s="8"/>
      <c r="I97" s="8"/>
      <c r="J97" s="8"/>
    </row>
    <row r="98" spans="1:13">
      <c r="A98" s="24"/>
      <c r="B98" s="8"/>
      <c r="C98" s="8"/>
      <c r="D98" s="8"/>
      <c r="E98" s="8"/>
      <c r="F98" s="8"/>
      <c r="G98" s="8"/>
      <c r="H98" s="8"/>
      <c r="I98" s="8"/>
      <c r="J98" s="8"/>
    </row>
    <row r="99" spans="1:13">
      <c r="A99" s="24"/>
      <c r="B99" s="8"/>
      <c r="C99" s="8"/>
      <c r="D99" s="8"/>
      <c r="E99" s="8"/>
      <c r="F99" s="8"/>
      <c r="G99" s="8"/>
      <c r="H99" s="8"/>
      <c r="I99" s="8"/>
      <c r="J99" s="8"/>
    </row>
    <row r="100" spans="1:13">
      <c r="A100" s="24"/>
      <c r="B100" s="8"/>
      <c r="C100" s="8"/>
      <c r="D100" s="8"/>
      <c r="E100" s="8"/>
      <c r="F100" s="8"/>
      <c r="G100" s="8"/>
      <c r="H100" s="8"/>
      <c r="I100" s="8"/>
      <c r="J100" s="8"/>
    </row>
    <row r="101" spans="1:13">
      <c r="A101" s="24"/>
      <c r="B101" s="8"/>
      <c r="C101" s="8"/>
      <c r="D101" s="8"/>
      <c r="E101" s="8"/>
      <c r="F101" s="8"/>
      <c r="G101" s="8"/>
      <c r="H101" s="8"/>
      <c r="I101" s="8"/>
      <c r="J101" s="8"/>
    </row>
    <row r="102" spans="1:13">
      <c r="A102" s="24"/>
      <c r="B102" s="8"/>
      <c r="C102" s="8"/>
      <c r="D102" s="8"/>
      <c r="E102" s="8"/>
      <c r="F102" s="8"/>
      <c r="G102" s="8"/>
      <c r="H102" s="8"/>
      <c r="I102" s="8"/>
      <c r="J102" s="8"/>
    </row>
    <row r="103" spans="1:13">
      <c r="A103" s="7" t="s">
        <v>80</v>
      </c>
      <c r="B103" s="44"/>
      <c r="C103" s="7"/>
      <c r="D103" s="7"/>
      <c r="E103" s="7"/>
      <c r="F103" s="7"/>
      <c r="G103" s="7"/>
      <c r="H103" s="7"/>
      <c r="I103" s="7"/>
      <c r="J103" s="7"/>
    </row>
    <row r="104" spans="1:13">
      <c r="A104" s="24"/>
      <c r="B104" s="8"/>
      <c r="C104" s="8"/>
      <c r="D104" s="8"/>
      <c r="E104" s="8"/>
      <c r="F104" s="8"/>
      <c r="G104" s="8"/>
      <c r="H104" s="8"/>
      <c r="I104" s="8"/>
      <c r="J104" s="8"/>
    </row>
    <row r="105" spans="1:13">
      <c r="A105" s="118" t="s">
        <v>21</v>
      </c>
      <c r="B105" s="113">
        <v>2024</v>
      </c>
      <c r="C105" s="114"/>
      <c r="D105" s="115"/>
      <c r="E105" s="108">
        <v>2025</v>
      </c>
      <c r="F105" s="108"/>
      <c r="G105" s="108"/>
      <c r="H105" s="108">
        <v>2026</v>
      </c>
      <c r="I105" s="108"/>
      <c r="J105" s="108"/>
      <c r="K105" s="108">
        <v>2027</v>
      </c>
      <c r="L105" s="108"/>
      <c r="M105" s="108"/>
    </row>
    <row r="106" spans="1:13">
      <c r="A106" s="118"/>
      <c r="B106" s="48" t="s">
        <v>57</v>
      </c>
      <c r="C106" s="48" t="s">
        <v>58</v>
      </c>
      <c r="D106" s="45" t="s">
        <v>59</v>
      </c>
      <c r="E106" s="48" t="s">
        <v>57</v>
      </c>
      <c r="F106" s="48" t="s">
        <v>58</v>
      </c>
      <c r="G106" s="45" t="s">
        <v>59</v>
      </c>
      <c r="H106" s="48" t="s">
        <v>57</v>
      </c>
      <c r="I106" s="48" t="s">
        <v>58</v>
      </c>
      <c r="J106" s="45" t="s">
        <v>59</v>
      </c>
      <c r="K106" s="48" t="s">
        <v>57</v>
      </c>
      <c r="L106" s="48" t="s">
        <v>58</v>
      </c>
      <c r="M106" s="45" t="s">
        <v>59</v>
      </c>
    </row>
    <row r="107" spans="1:13">
      <c r="A107" s="56" t="s">
        <v>23</v>
      </c>
      <c r="B107" s="51">
        <f>ROUND('[1]Pop tot et prov'!$J$21*([1]KAYANZA!B5/[1]KAYANZA!$D$22),0)</f>
        <v>73756</v>
      </c>
      <c r="C107" s="51">
        <f>ROUND('[1]Pop tot et prov'!$J$21*([1]KAYANZA!C5/[1]KAYANZA!$D$22),0)</f>
        <v>77199</v>
      </c>
      <c r="D107" s="52">
        <f t="shared" ref="D107:D124" si="15">SUM(B107:C107)</f>
        <v>150955</v>
      </c>
      <c r="E107" s="51">
        <f>ROUND('[1]Pop tot et prov'!$J$22*([1]KAYANZA!B5/[1]KAYANZA!$D$22),0)</f>
        <v>74921</v>
      </c>
      <c r="F107" s="51">
        <f>ROUND('[1]Pop tot et prov'!$J$22*([1]KAYANZA!C5/[1]KAYANZA!$D$22),0)</f>
        <v>78419</v>
      </c>
      <c r="G107" s="52">
        <f t="shared" ref="G107:G124" si="16">SUM(E107:F107)</f>
        <v>153340</v>
      </c>
      <c r="H107" s="51">
        <f>ROUND('[1]Pop tot et prov'!$J$23*([1]KAYANZA!B5/[1]KAYANZA!$D$22),0)</f>
        <v>76128</v>
      </c>
      <c r="I107" s="51">
        <f>ROUND('[1]Pop tot et prov'!$J$23*([1]KAYANZA!C5/[1]KAYANZA!$D$22),0)</f>
        <v>79682</v>
      </c>
      <c r="J107" s="52">
        <f t="shared" ref="J107:J124" si="17">SUM(H107:I107)</f>
        <v>155810</v>
      </c>
      <c r="K107" s="51">
        <f>ROUND('[1]Pop tot et prov'!$J$24*([1]KAYANZA!B5/[1]KAYANZA!$D$22),0)</f>
        <v>77369</v>
      </c>
      <c r="L107" s="51">
        <f>ROUND('[1]Pop tot et prov'!$J$24*([1]KAYANZA!C5/[1]KAYANZA!$D$22),0)</f>
        <v>80980</v>
      </c>
      <c r="M107" s="52">
        <f t="shared" ref="M107:M124" si="18">SUM(K107:L107)</f>
        <v>158349</v>
      </c>
    </row>
    <row r="108" spans="1:13">
      <c r="A108" s="56" t="s">
        <v>24</v>
      </c>
      <c r="B108" s="51">
        <f>ROUND('[1]Pop tot et prov'!$J$21*([1]KAYANZA!B6/[1]KAYANZA!$D$22),0)</f>
        <v>62686</v>
      </c>
      <c r="C108" s="51">
        <f>ROUND('[1]Pop tot et prov'!$J$21*([1]KAYANZA!C6/[1]KAYANZA!$D$22),0)</f>
        <v>65320</v>
      </c>
      <c r="D108" s="52">
        <f t="shared" si="15"/>
        <v>128006</v>
      </c>
      <c r="E108" s="51">
        <f>ROUND('[1]Pop tot et prov'!$J$22*([1]KAYANZA!B6/[1]KAYANZA!$D$22),0)</f>
        <v>63677</v>
      </c>
      <c r="F108" s="51">
        <f>ROUND('[1]Pop tot et prov'!$J$22*([1]KAYANZA!C6/[1]KAYANZA!$D$22),0)</f>
        <v>66352</v>
      </c>
      <c r="G108" s="52">
        <f t="shared" si="16"/>
        <v>130029</v>
      </c>
      <c r="H108" s="51">
        <f>ROUND('[1]Pop tot et prov'!$J$23*([1]KAYANZA!B6/[1]KAYANZA!$D$22),0)</f>
        <v>64702</v>
      </c>
      <c r="I108" s="51">
        <f>ROUND('[1]Pop tot et prov'!$J$23*([1]KAYANZA!C6/[1]KAYANZA!$D$22),0)</f>
        <v>67420</v>
      </c>
      <c r="J108" s="52">
        <f t="shared" si="17"/>
        <v>132122</v>
      </c>
      <c r="K108" s="51">
        <f>ROUND('[1]Pop tot et prov'!$J$24*([1]KAYANZA!B6/[1]KAYANZA!$D$22),0)</f>
        <v>65757</v>
      </c>
      <c r="L108" s="51">
        <f>ROUND('[1]Pop tot et prov'!$J$24*([1]KAYANZA!C6/[1]KAYANZA!$D$22),0)</f>
        <v>68519</v>
      </c>
      <c r="M108" s="52">
        <f t="shared" si="18"/>
        <v>134276</v>
      </c>
    </row>
    <row r="109" spans="1:13">
      <c r="A109" s="56" t="s">
        <v>25</v>
      </c>
      <c r="B109" s="51">
        <f>ROUND('[1]Pop tot et prov'!$J$21*([1]KAYANZA!B7/[1]KAYANZA!$D$22),0)</f>
        <v>54873</v>
      </c>
      <c r="C109" s="51">
        <f>ROUND('[1]Pop tot et prov'!$J$21*([1]KAYANZA!C7/[1]KAYANZA!$D$22),0)</f>
        <v>59142</v>
      </c>
      <c r="D109" s="52">
        <f t="shared" si="15"/>
        <v>114015</v>
      </c>
      <c r="E109" s="51">
        <f>ROUND('[1]Pop tot et prov'!$J$22*([1]KAYANZA!B7/[1]KAYANZA!$D$22),0)</f>
        <v>55741</v>
      </c>
      <c r="F109" s="51">
        <f>ROUND('[1]Pop tot et prov'!$J$22*([1]KAYANZA!C7/[1]KAYANZA!$D$22),0)</f>
        <v>60077</v>
      </c>
      <c r="G109" s="52">
        <f t="shared" si="16"/>
        <v>115818</v>
      </c>
      <c r="H109" s="51">
        <f>ROUND('[1]Pop tot et prov'!$J$23*([1]KAYANZA!B7/[1]KAYANZA!$D$22),0)</f>
        <v>56638</v>
      </c>
      <c r="I109" s="51">
        <f>ROUND('[1]Pop tot et prov'!$J$23*([1]KAYANZA!C7/[1]KAYANZA!$D$22),0)</f>
        <v>61044</v>
      </c>
      <c r="J109" s="52">
        <f t="shared" si="17"/>
        <v>117682</v>
      </c>
      <c r="K109" s="51">
        <f>ROUND('[1]Pop tot et prov'!$J$24*([1]KAYANZA!B7/[1]KAYANZA!$D$22),0)</f>
        <v>57562</v>
      </c>
      <c r="L109" s="51">
        <f>ROUND('[1]Pop tot et prov'!$J$24*([1]KAYANZA!C7/[1]KAYANZA!$D$22),0)</f>
        <v>62039</v>
      </c>
      <c r="M109" s="52">
        <f t="shared" si="18"/>
        <v>119601</v>
      </c>
    </row>
    <row r="110" spans="1:13">
      <c r="A110" s="56" t="s">
        <v>26</v>
      </c>
      <c r="B110" s="51">
        <f>ROUND('[1]Pop tot et prov'!$J$21*([1]KAYANZA!B8/[1]KAYANZA!$D$22),0)</f>
        <v>47754</v>
      </c>
      <c r="C110" s="51">
        <f>ROUND('[1]Pop tot et prov'!$J$21*([1]KAYANZA!C8/[1]KAYANZA!$D$22),0)</f>
        <v>55176</v>
      </c>
      <c r="D110" s="52">
        <f t="shared" si="15"/>
        <v>102930</v>
      </c>
      <c r="E110" s="51">
        <f>ROUND('[1]Pop tot et prov'!$J$22*([1]KAYANZA!B8/[1]KAYANZA!$D$22),0)</f>
        <v>48509</v>
      </c>
      <c r="F110" s="51">
        <f>ROUND('[1]Pop tot et prov'!$J$22*([1]KAYANZA!C8/[1]KAYANZA!$D$22),0)</f>
        <v>56048</v>
      </c>
      <c r="G110" s="52">
        <f t="shared" si="16"/>
        <v>104557</v>
      </c>
      <c r="H110" s="51">
        <f>ROUND('[1]Pop tot et prov'!$J$23*([1]KAYANZA!B8/[1]KAYANZA!$D$22),0)</f>
        <v>49290</v>
      </c>
      <c r="I110" s="51">
        <f>ROUND('[1]Pop tot et prov'!$J$23*([1]KAYANZA!C8/[1]KAYANZA!$D$22),0)</f>
        <v>56951</v>
      </c>
      <c r="J110" s="52">
        <f t="shared" si="17"/>
        <v>106241</v>
      </c>
      <c r="K110" s="51">
        <f>ROUND('[1]Pop tot et prov'!$J$24*([1]KAYANZA!B8/[1]KAYANZA!$D$22),0)</f>
        <v>50094</v>
      </c>
      <c r="L110" s="51">
        <f>ROUND('[1]Pop tot et prov'!$J$24*([1]KAYANZA!C8/[1]KAYANZA!$D$22),0)</f>
        <v>57879</v>
      </c>
      <c r="M110" s="52">
        <f t="shared" si="18"/>
        <v>107973</v>
      </c>
    </row>
    <row r="111" spans="1:13">
      <c r="A111" s="56" t="s">
        <v>27</v>
      </c>
      <c r="B111" s="51">
        <f>ROUND('[1]Pop tot et prov'!$J$21*([1]KAYANZA!B9/[1]KAYANZA!$D$22),0)</f>
        <v>35782</v>
      </c>
      <c r="C111" s="51">
        <f>ROUND('[1]Pop tot et prov'!$J$21*([1]KAYANZA!C9/[1]KAYANZA!$D$22),0)</f>
        <v>43461</v>
      </c>
      <c r="D111" s="52">
        <f t="shared" si="15"/>
        <v>79243</v>
      </c>
      <c r="E111" s="51">
        <f>ROUND('[1]Pop tot et prov'!$J$22*([1]KAYANZA!B9/[1]KAYANZA!$D$22),0)</f>
        <v>36347</v>
      </c>
      <c r="F111" s="51">
        <f>ROUND('[1]Pop tot et prov'!$J$22*([1]KAYANZA!C9/[1]KAYANZA!$D$22),0)</f>
        <v>44148</v>
      </c>
      <c r="G111" s="52">
        <f t="shared" si="16"/>
        <v>80495</v>
      </c>
      <c r="H111" s="51">
        <f>ROUND('[1]Pop tot et prov'!$J$23*([1]KAYANZA!B9/[1]KAYANZA!$D$22),0)</f>
        <v>36933</v>
      </c>
      <c r="I111" s="51">
        <f>ROUND('[1]Pop tot et prov'!$J$23*([1]KAYANZA!C9/[1]KAYANZA!$D$22),0)</f>
        <v>44859</v>
      </c>
      <c r="J111" s="52">
        <f t="shared" si="17"/>
        <v>81792</v>
      </c>
      <c r="K111" s="51">
        <f>ROUND('[1]Pop tot et prov'!$J$24*([1]KAYANZA!B9/[1]KAYANZA!$D$22),0)</f>
        <v>37535</v>
      </c>
      <c r="L111" s="51">
        <f>ROUND('[1]Pop tot et prov'!$J$24*([1]KAYANZA!C9/[1]KAYANZA!$D$22),0)</f>
        <v>45591</v>
      </c>
      <c r="M111" s="52">
        <f t="shared" si="18"/>
        <v>83126</v>
      </c>
    </row>
    <row r="112" spans="1:13">
      <c r="A112" s="56" t="s">
        <v>28</v>
      </c>
      <c r="B112" s="51">
        <f>ROUND('[1]Pop tot et prov'!$J$21*([1]KAYANZA!B10/[1]KAYANZA!$D$22),0)</f>
        <v>30654</v>
      </c>
      <c r="C112" s="51">
        <f>ROUND('[1]Pop tot et prov'!$J$21*([1]KAYANZA!C10/[1]KAYANZA!$D$22),0)</f>
        <v>33308</v>
      </c>
      <c r="D112" s="52">
        <f t="shared" si="15"/>
        <v>63962</v>
      </c>
      <c r="E112" s="51">
        <f>ROUND('[1]Pop tot et prov'!$J$22*([1]KAYANZA!B10/[1]KAYANZA!$D$22),0)</f>
        <v>31139</v>
      </c>
      <c r="F112" s="51">
        <f>ROUND('[1]Pop tot et prov'!$J$22*([1]KAYANZA!C10/[1]KAYANZA!$D$22),0)</f>
        <v>33834</v>
      </c>
      <c r="G112" s="52">
        <f t="shared" si="16"/>
        <v>64973</v>
      </c>
      <c r="H112" s="51">
        <f>ROUND('[1]Pop tot et prov'!$J$23*([1]KAYANZA!B10/[1]KAYANZA!$D$22),0)</f>
        <v>31640</v>
      </c>
      <c r="I112" s="51">
        <f>ROUND('[1]Pop tot et prov'!$J$23*([1]KAYANZA!C10/[1]KAYANZA!$D$22),0)</f>
        <v>34379</v>
      </c>
      <c r="J112" s="52">
        <f t="shared" si="17"/>
        <v>66019</v>
      </c>
      <c r="K112" s="51">
        <f>ROUND('[1]Pop tot et prov'!$J$24*([1]KAYANZA!B10/[1]KAYANZA!$D$22),0)</f>
        <v>32156</v>
      </c>
      <c r="L112" s="51">
        <f>ROUND('[1]Pop tot et prov'!$J$24*([1]KAYANZA!C10/[1]KAYANZA!$D$22),0)</f>
        <v>34939</v>
      </c>
      <c r="M112" s="52">
        <f t="shared" si="18"/>
        <v>67095</v>
      </c>
    </row>
    <row r="113" spans="1:13">
      <c r="A113" s="56" t="s">
        <v>29</v>
      </c>
      <c r="B113" s="51">
        <f>ROUND('[1]Pop tot et prov'!$J$21*([1]KAYANZA!B11/[1]KAYANZA!$D$22),0)</f>
        <v>21076</v>
      </c>
      <c r="C113" s="51">
        <f>ROUND('[1]Pop tot et prov'!$J$21*([1]KAYANZA!C11/[1]KAYANZA!$D$22),0)</f>
        <v>22569</v>
      </c>
      <c r="D113" s="52">
        <f t="shared" si="15"/>
        <v>43645</v>
      </c>
      <c r="E113" s="51">
        <f>ROUND('[1]Pop tot et prov'!$J$22*([1]KAYANZA!B11/[1]KAYANZA!$D$22),0)</f>
        <v>21409</v>
      </c>
      <c r="F113" s="51">
        <f>ROUND('[1]Pop tot et prov'!$J$22*([1]KAYANZA!C11/[1]KAYANZA!$D$22),0)</f>
        <v>22926</v>
      </c>
      <c r="G113" s="52">
        <f t="shared" si="16"/>
        <v>44335</v>
      </c>
      <c r="H113" s="51">
        <f>ROUND('[1]Pop tot et prov'!$J$23*([1]KAYANZA!B11/[1]KAYANZA!$D$22),0)</f>
        <v>21754</v>
      </c>
      <c r="I113" s="51">
        <f>ROUND('[1]Pop tot et prov'!$J$23*([1]KAYANZA!C11/[1]KAYANZA!$D$22),0)</f>
        <v>23295</v>
      </c>
      <c r="J113" s="52">
        <f t="shared" si="17"/>
        <v>45049</v>
      </c>
      <c r="K113" s="51">
        <f>ROUND('[1]Pop tot et prov'!$J$24*([1]KAYANZA!B11/[1]KAYANZA!$D$22),0)</f>
        <v>22109</v>
      </c>
      <c r="L113" s="51">
        <f>ROUND('[1]Pop tot et prov'!$J$24*([1]KAYANZA!C11/[1]KAYANZA!$D$22),0)</f>
        <v>23675</v>
      </c>
      <c r="M113" s="52">
        <f t="shared" si="18"/>
        <v>45784</v>
      </c>
    </row>
    <row r="114" spans="1:13">
      <c r="A114" s="56" t="s">
        <v>30</v>
      </c>
      <c r="B114" s="51">
        <f>ROUND('[1]Pop tot et prov'!$J$21*([1]KAYANZA!B12/[1]KAYANZA!$D$22),0)</f>
        <v>19423</v>
      </c>
      <c r="C114" s="51">
        <f>ROUND('[1]Pop tot et prov'!$J$21*([1]KAYANZA!C12/[1]KAYANZA!$D$22),0)</f>
        <v>21041</v>
      </c>
      <c r="D114" s="52">
        <f t="shared" si="15"/>
        <v>40464</v>
      </c>
      <c r="E114" s="51">
        <f>ROUND('[1]Pop tot et prov'!$J$22*([1]KAYANZA!B12/[1]KAYANZA!$D$22),0)</f>
        <v>19730</v>
      </c>
      <c r="F114" s="51">
        <f>ROUND('[1]Pop tot et prov'!$J$22*([1]KAYANZA!C12/[1]KAYANZA!$D$22),0)</f>
        <v>21374</v>
      </c>
      <c r="G114" s="52">
        <f t="shared" si="16"/>
        <v>41104</v>
      </c>
      <c r="H114" s="51">
        <f>ROUND('[1]Pop tot et prov'!$J$23*([1]KAYANZA!B12/[1]KAYANZA!$D$22),0)</f>
        <v>20048</v>
      </c>
      <c r="I114" s="51">
        <f>ROUND('[1]Pop tot et prov'!$J$23*([1]KAYANZA!C12/[1]KAYANZA!$D$22),0)</f>
        <v>21718</v>
      </c>
      <c r="J114" s="52">
        <f t="shared" si="17"/>
        <v>41766</v>
      </c>
      <c r="K114" s="51">
        <f>ROUND('[1]Pop tot et prov'!$J$24*([1]KAYANZA!B12/[1]KAYANZA!$D$22),0)</f>
        <v>20375</v>
      </c>
      <c r="L114" s="51">
        <f>ROUND('[1]Pop tot et prov'!$J$24*([1]KAYANZA!C12/[1]KAYANZA!$D$22),0)</f>
        <v>22072</v>
      </c>
      <c r="M114" s="52">
        <f t="shared" si="18"/>
        <v>42447</v>
      </c>
    </row>
    <row r="115" spans="1:13">
      <c r="A115" s="56" t="s">
        <v>31</v>
      </c>
      <c r="B115" s="51">
        <f>ROUND('[1]Pop tot et prov'!$J$21*([1]KAYANZA!B13/[1]KAYANZA!$D$22),0)</f>
        <v>17415</v>
      </c>
      <c r="C115" s="51">
        <f>ROUND('[1]Pop tot et prov'!$J$21*([1]KAYANZA!C13/[1]KAYANZA!$D$22),0)</f>
        <v>18795</v>
      </c>
      <c r="D115" s="52">
        <f t="shared" si="15"/>
        <v>36210</v>
      </c>
      <c r="E115" s="51">
        <f>ROUND('[1]Pop tot et prov'!$J$22*([1]KAYANZA!B13/[1]KAYANZA!$D$22),0)</f>
        <v>17690</v>
      </c>
      <c r="F115" s="51">
        <f>ROUND('[1]Pop tot et prov'!$J$22*([1]KAYANZA!C13/[1]KAYANZA!$D$22),0)</f>
        <v>19092</v>
      </c>
      <c r="G115" s="52">
        <f t="shared" si="16"/>
        <v>36782</v>
      </c>
      <c r="H115" s="51">
        <f>ROUND('[1]Pop tot et prov'!$J$23*([1]KAYANZA!B13/[1]KAYANZA!$D$22),0)</f>
        <v>17975</v>
      </c>
      <c r="I115" s="51">
        <f>ROUND('[1]Pop tot et prov'!$J$23*([1]KAYANZA!C13/[1]KAYANZA!$D$22),0)</f>
        <v>19399</v>
      </c>
      <c r="J115" s="52">
        <f t="shared" si="17"/>
        <v>37374</v>
      </c>
      <c r="K115" s="51">
        <f>ROUND('[1]Pop tot et prov'!$J$24*([1]KAYANZA!B13/[1]KAYANZA!$D$22),0)</f>
        <v>18268</v>
      </c>
      <c r="L115" s="51">
        <f>ROUND('[1]Pop tot et prov'!$J$24*([1]KAYANZA!C13/[1]KAYANZA!$D$22),0)</f>
        <v>19716</v>
      </c>
      <c r="M115" s="52">
        <f t="shared" si="18"/>
        <v>37984</v>
      </c>
    </row>
    <row r="116" spans="1:13">
      <c r="A116" s="56" t="s">
        <v>32</v>
      </c>
      <c r="B116" s="51">
        <f>ROUND('[1]Pop tot et prov'!$J$21*([1]KAYANZA!B14/[1]KAYANZA!$D$22),0)</f>
        <v>16911</v>
      </c>
      <c r="C116" s="51">
        <f>ROUND('[1]Pop tot et prov'!$J$21*([1]KAYANZA!C14/[1]KAYANZA!$D$22),0)</f>
        <v>16788</v>
      </c>
      <c r="D116" s="52">
        <f t="shared" si="15"/>
        <v>33699</v>
      </c>
      <c r="E116" s="51">
        <f>ROUND('[1]Pop tot et prov'!$J$22*([1]KAYANZA!B14/[1]KAYANZA!$D$22),0)</f>
        <v>17179</v>
      </c>
      <c r="F116" s="51">
        <f>ROUND('[1]Pop tot et prov'!$J$22*([1]KAYANZA!C14/[1]KAYANZA!$D$22),0)</f>
        <v>17053</v>
      </c>
      <c r="G116" s="52">
        <f t="shared" si="16"/>
        <v>34232</v>
      </c>
      <c r="H116" s="51">
        <f>ROUND('[1]Pop tot et prov'!$J$23*([1]KAYANZA!B14/[1]KAYANZA!$D$22),0)</f>
        <v>17455</v>
      </c>
      <c r="I116" s="51">
        <f>ROUND('[1]Pop tot et prov'!$J$23*([1]KAYANZA!C14/[1]KAYANZA!$D$22),0)</f>
        <v>17328</v>
      </c>
      <c r="J116" s="52">
        <f t="shared" si="17"/>
        <v>34783</v>
      </c>
      <c r="K116" s="51">
        <f>ROUND('[1]Pop tot et prov'!$J$24*([1]KAYANZA!B14/[1]KAYANZA!$D$22),0)</f>
        <v>17740</v>
      </c>
      <c r="L116" s="51">
        <f>ROUND('[1]Pop tot et prov'!$J$24*([1]KAYANZA!C14/[1]KAYANZA!$D$22),0)</f>
        <v>17610</v>
      </c>
      <c r="M116" s="52">
        <f t="shared" si="18"/>
        <v>35350</v>
      </c>
    </row>
    <row r="117" spans="1:13">
      <c r="A117" s="56" t="s">
        <v>33</v>
      </c>
      <c r="B117" s="51">
        <f>ROUND('[1]Pop tot et prov'!$J$21*([1]KAYANZA!B15/[1]KAYANZA!$D$22),0)</f>
        <v>14611</v>
      </c>
      <c r="C117" s="51">
        <f>ROUND('[1]Pop tot et prov'!$J$21*([1]KAYANZA!C15/[1]KAYANZA!$D$22),0)</f>
        <v>14187</v>
      </c>
      <c r="D117" s="52">
        <f t="shared" si="15"/>
        <v>28798</v>
      </c>
      <c r="E117" s="51">
        <f>ROUND('[1]Pop tot et prov'!$J$22*([1]KAYANZA!B15/[1]KAYANZA!$D$22),0)</f>
        <v>14842</v>
      </c>
      <c r="F117" s="51">
        <f>ROUND('[1]Pop tot et prov'!$J$22*([1]KAYANZA!C15/[1]KAYANZA!$D$22),0)</f>
        <v>14412</v>
      </c>
      <c r="G117" s="52">
        <f t="shared" si="16"/>
        <v>29254</v>
      </c>
      <c r="H117" s="51">
        <f>ROUND('[1]Pop tot et prov'!$J$23*([1]KAYANZA!B15/[1]KAYANZA!$D$22),0)</f>
        <v>15081</v>
      </c>
      <c r="I117" s="51">
        <f>ROUND('[1]Pop tot et prov'!$J$23*([1]KAYANZA!C15/[1]KAYANZA!$D$22),0)</f>
        <v>14644</v>
      </c>
      <c r="J117" s="52">
        <f t="shared" si="17"/>
        <v>29725</v>
      </c>
      <c r="K117" s="51">
        <f>ROUND('[1]Pop tot et prov'!$J$24*([1]KAYANZA!B15/[1]KAYANZA!$D$22),0)</f>
        <v>15326</v>
      </c>
      <c r="L117" s="51">
        <f>ROUND('[1]Pop tot et prov'!$J$24*([1]KAYANZA!C15/[1]KAYANZA!$D$22),0)</f>
        <v>14882</v>
      </c>
      <c r="M117" s="52">
        <f t="shared" si="18"/>
        <v>30208</v>
      </c>
    </row>
    <row r="118" spans="1:13">
      <c r="A118" s="56" t="s">
        <v>34</v>
      </c>
      <c r="B118" s="51">
        <f>ROUND('[1]Pop tot et prov'!$J$21*([1]KAYANZA!B16/[1]KAYANZA!$D$22),0)</f>
        <v>9253</v>
      </c>
      <c r="C118" s="51">
        <f>ROUND('[1]Pop tot et prov'!$J$21*([1]KAYANZA!C16/[1]KAYANZA!$D$22),0)</f>
        <v>8383</v>
      </c>
      <c r="D118" s="52">
        <f t="shared" si="15"/>
        <v>17636</v>
      </c>
      <c r="E118" s="51">
        <f>ROUND('[1]Pop tot et prov'!$J$22*([1]KAYANZA!B16/[1]KAYANZA!$D$22),0)</f>
        <v>9399</v>
      </c>
      <c r="F118" s="51">
        <f>ROUND('[1]Pop tot et prov'!$J$22*([1]KAYANZA!C16/[1]KAYANZA!$D$22),0)</f>
        <v>8516</v>
      </c>
      <c r="G118" s="52">
        <f t="shared" si="16"/>
        <v>17915</v>
      </c>
      <c r="H118" s="51">
        <f>ROUND('[1]Pop tot et prov'!$J$23*([1]KAYANZA!B16/[1]KAYANZA!$D$22),0)</f>
        <v>9550</v>
      </c>
      <c r="I118" s="51">
        <f>ROUND('[1]Pop tot et prov'!$J$23*([1]KAYANZA!C16/[1]KAYANZA!$D$22),0)</f>
        <v>8653</v>
      </c>
      <c r="J118" s="52">
        <f t="shared" si="17"/>
        <v>18203</v>
      </c>
      <c r="K118" s="51">
        <f>ROUND('[1]Pop tot et prov'!$J$24*([1]KAYANZA!B16/[1]KAYANZA!$D$22),0)</f>
        <v>9706</v>
      </c>
      <c r="L118" s="51">
        <f>ROUND('[1]Pop tot et prov'!$J$24*([1]KAYANZA!C16/[1]KAYANZA!$D$22),0)</f>
        <v>8794</v>
      </c>
      <c r="M118" s="52">
        <f t="shared" si="18"/>
        <v>18500</v>
      </c>
    </row>
    <row r="119" spans="1:13">
      <c r="A119" s="56" t="s">
        <v>35</v>
      </c>
      <c r="B119" s="51">
        <f>ROUND('[1]Pop tot et prov'!$J$21*([1]KAYANZA!B17/[1]KAYANZA!$D$22),0)</f>
        <v>6322</v>
      </c>
      <c r="C119" s="51">
        <f>ROUND('[1]Pop tot et prov'!$J$21*([1]KAYANZA!C17/[1]KAYANZA!$D$22),0)</f>
        <v>6759</v>
      </c>
      <c r="D119" s="52">
        <f t="shared" si="15"/>
        <v>13081</v>
      </c>
      <c r="E119" s="51">
        <f>ROUND('[1]Pop tot et prov'!$J$22*([1]KAYANZA!B17/[1]KAYANZA!$D$22),0)</f>
        <v>6422</v>
      </c>
      <c r="F119" s="51">
        <f>ROUND('[1]Pop tot et prov'!$J$22*([1]KAYANZA!C17/[1]KAYANZA!$D$22),0)</f>
        <v>6866</v>
      </c>
      <c r="G119" s="52">
        <f t="shared" si="16"/>
        <v>13288</v>
      </c>
      <c r="H119" s="51">
        <f>ROUND('[1]Pop tot et prov'!$J$23*([1]KAYANZA!B17/[1]KAYANZA!$D$22),0)</f>
        <v>6526</v>
      </c>
      <c r="I119" s="51">
        <f>ROUND('[1]Pop tot et prov'!$J$23*([1]KAYANZA!C17/[1]KAYANZA!$D$22),0)</f>
        <v>6977</v>
      </c>
      <c r="J119" s="52">
        <f t="shared" si="17"/>
        <v>13503</v>
      </c>
      <c r="K119" s="51">
        <f>ROUND('[1]Pop tot et prov'!$J$24*([1]KAYANZA!B17/[1]KAYANZA!$D$22),0)</f>
        <v>6632</v>
      </c>
      <c r="L119" s="51">
        <f>ROUND('[1]Pop tot et prov'!$J$24*([1]KAYANZA!C17/[1]KAYANZA!$D$22),0)</f>
        <v>7090</v>
      </c>
      <c r="M119" s="52">
        <f t="shared" si="18"/>
        <v>13722</v>
      </c>
    </row>
    <row r="120" spans="1:13">
      <c r="A120" s="56" t="s">
        <v>36</v>
      </c>
      <c r="B120" s="51">
        <f>ROUND('[1]Pop tot et prov'!$J$21*([1]KAYANZA!B18/[1]KAYANZA!$D$22),0)</f>
        <v>4398</v>
      </c>
      <c r="C120" s="51">
        <f>ROUND('[1]Pop tot et prov'!$J$21*([1]KAYANZA!C18/[1]KAYANZA!$D$22),0)</f>
        <v>4370</v>
      </c>
      <c r="D120" s="52">
        <f t="shared" si="15"/>
        <v>8768</v>
      </c>
      <c r="E120" s="51">
        <f>ROUND('[1]Pop tot et prov'!$J$22*([1]KAYANZA!B18/[1]KAYANZA!$D$22),0)</f>
        <v>4468</v>
      </c>
      <c r="F120" s="51">
        <f>ROUND('[1]Pop tot et prov'!$J$22*([1]KAYANZA!C18/[1]KAYANZA!$D$22),0)</f>
        <v>4439</v>
      </c>
      <c r="G120" s="52">
        <f t="shared" si="16"/>
        <v>8907</v>
      </c>
      <c r="H120" s="51">
        <f>ROUND('[1]Pop tot et prov'!$J$23*([1]KAYANZA!B18/[1]KAYANZA!$D$22),0)</f>
        <v>4540</v>
      </c>
      <c r="I120" s="51">
        <f>ROUND('[1]Pop tot et prov'!$J$23*([1]KAYANZA!C18/[1]KAYANZA!$D$22),0)</f>
        <v>4510</v>
      </c>
      <c r="J120" s="52">
        <f t="shared" si="17"/>
        <v>9050</v>
      </c>
      <c r="K120" s="51">
        <f>ROUND('[1]Pop tot et prov'!$J$24*([1]KAYANZA!B18/[1]KAYANZA!$D$22),0)</f>
        <v>4614</v>
      </c>
      <c r="L120" s="51">
        <f>ROUND('[1]Pop tot et prov'!$J$24*([1]KAYANZA!C18/[1]KAYANZA!$D$22),0)</f>
        <v>4584</v>
      </c>
      <c r="M120" s="52">
        <f t="shared" si="18"/>
        <v>9198</v>
      </c>
    </row>
    <row r="121" spans="1:13">
      <c r="A121" s="56" t="s">
        <v>37</v>
      </c>
      <c r="B121" s="51">
        <f>ROUND('[1]Pop tot et prov'!$J$21*([1]KAYANZA!B19/[1]KAYANZA!$D$22),0)</f>
        <v>3731</v>
      </c>
      <c r="C121" s="51">
        <f>ROUND('[1]Pop tot et prov'!$J$21*([1]KAYANZA!C19/[1]KAYANZA!$D$22),0)</f>
        <v>4490</v>
      </c>
      <c r="D121" s="52">
        <f t="shared" si="15"/>
        <v>8221</v>
      </c>
      <c r="E121" s="51">
        <f>ROUND('[1]Pop tot et prov'!$J$22*([1]KAYANZA!B19/[1]KAYANZA!$D$22),0)</f>
        <v>3790</v>
      </c>
      <c r="F121" s="51">
        <f>ROUND('[1]Pop tot et prov'!$J$22*([1]KAYANZA!C19/[1]KAYANZA!$D$22),0)</f>
        <v>4561</v>
      </c>
      <c r="G121" s="52">
        <f t="shared" si="16"/>
        <v>8351</v>
      </c>
      <c r="H121" s="51">
        <f>ROUND('[1]Pop tot et prov'!$J$23*([1]KAYANZA!B19/[1]KAYANZA!$D$22),0)</f>
        <v>3851</v>
      </c>
      <c r="I121" s="51">
        <f>ROUND('[1]Pop tot et prov'!$J$23*([1]KAYANZA!C19/[1]KAYANZA!$D$22),0)</f>
        <v>4634</v>
      </c>
      <c r="J121" s="52">
        <f t="shared" si="17"/>
        <v>8485</v>
      </c>
      <c r="K121" s="51">
        <f>ROUND('[1]Pop tot et prov'!$J$24*([1]KAYANZA!B19/[1]KAYANZA!$D$22),0)</f>
        <v>3913</v>
      </c>
      <c r="L121" s="51">
        <f>ROUND('[1]Pop tot et prov'!$J$24*([1]KAYANZA!C19/[1]KAYANZA!$D$22),0)</f>
        <v>4710</v>
      </c>
      <c r="M121" s="52">
        <f t="shared" si="18"/>
        <v>8623</v>
      </c>
    </row>
    <row r="122" spans="1:13">
      <c r="A122" s="56" t="s">
        <v>38</v>
      </c>
      <c r="B122" s="51">
        <f>ROUND('[1]Pop tot et prov'!$J$21*([1]KAYANZA!B20/[1]KAYANZA!$D$22),0)</f>
        <v>2540</v>
      </c>
      <c r="C122" s="51">
        <f>ROUND('[1]Pop tot et prov'!$J$21*([1]KAYANZA!C20/[1]KAYANZA!$D$22),0)</f>
        <v>2153</v>
      </c>
      <c r="D122" s="52">
        <f t="shared" si="15"/>
        <v>4693</v>
      </c>
      <c r="E122" s="51">
        <f>ROUND('[1]Pop tot et prov'!$J$22*([1]KAYANZA!B20/[1]KAYANZA!$D$22),0)</f>
        <v>2580</v>
      </c>
      <c r="F122" s="51">
        <f>ROUND('[1]Pop tot et prov'!$J$22*([1]KAYANZA!C20/[1]KAYANZA!$D$22),0)</f>
        <v>2187</v>
      </c>
      <c r="G122" s="52">
        <f t="shared" si="16"/>
        <v>4767</v>
      </c>
      <c r="H122" s="51">
        <f>ROUND('[1]Pop tot et prov'!$J$23*([1]KAYANZA!B20/[1]KAYANZA!$D$22),0)</f>
        <v>2622</v>
      </c>
      <c r="I122" s="51">
        <f>ROUND('[1]Pop tot et prov'!$J$23*([1]KAYANZA!C20/[1]KAYANZA!$D$22),0)</f>
        <v>2222</v>
      </c>
      <c r="J122" s="52">
        <f t="shared" si="17"/>
        <v>4844</v>
      </c>
      <c r="K122" s="51">
        <f>ROUND('[1]Pop tot et prov'!$J$24*([1]KAYANZA!B20/[1]KAYANZA!$D$22),0)</f>
        <v>2665</v>
      </c>
      <c r="L122" s="51">
        <f>ROUND('[1]Pop tot et prov'!$J$24*([1]KAYANZA!C20/[1]KAYANZA!$D$22),0)</f>
        <v>2259</v>
      </c>
      <c r="M122" s="52">
        <f t="shared" si="18"/>
        <v>4924</v>
      </c>
    </row>
    <row r="123" spans="1:13">
      <c r="A123" s="56" t="s">
        <v>39</v>
      </c>
      <c r="B123" s="51">
        <f>ROUND('[1]Pop tot et prov'!$J$21*([1]KAYANZA!B21/[1]KAYANZA!$D$22),0)</f>
        <v>3646</v>
      </c>
      <c r="C123" s="51">
        <f>ROUND('[1]Pop tot et prov'!$J$21*([1]KAYANZA!C21/[1]KAYANZA!$D$22),0)</f>
        <v>4080</v>
      </c>
      <c r="D123" s="52">
        <f t="shared" si="15"/>
        <v>7726</v>
      </c>
      <c r="E123" s="51">
        <f>ROUND('[1]Pop tot et prov'!$J$22*([1]KAYANZA!B21/[1]KAYANZA!$D$22),0)</f>
        <v>3704</v>
      </c>
      <c r="F123" s="51">
        <f>ROUND('[1]Pop tot et prov'!$J$22*([1]KAYANZA!C21/[1]KAYANZA!$D$22),0)</f>
        <v>4145</v>
      </c>
      <c r="G123" s="52">
        <f t="shared" si="16"/>
        <v>7849</v>
      </c>
      <c r="H123" s="51">
        <f>ROUND('[1]Pop tot et prov'!$J$23*([1]KAYANZA!B21/[1]KAYANZA!$D$22),0)</f>
        <v>3764</v>
      </c>
      <c r="I123" s="51">
        <f>ROUND('[1]Pop tot et prov'!$J$23*([1]KAYANZA!C21/[1]KAYANZA!$D$22),0)</f>
        <v>4211</v>
      </c>
      <c r="J123" s="52">
        <f t="shared" si="17"/>
        <v>7975</v>
      </c>
      <c r="K123" s="51">
        <f>ROUND('[1]Pop tot et prov'!$J$24*([1]KAYANZA!B21/[1]KAYANZA!$D$22),0)</f>
        <v>3825</v>
      </c>
      <c r="L123" s="51">
        <f>ROUND('[1]Pop tot et prov'!$J$24*([1]KAYANZA!C21/[1]KAYANZA!$D$22),0)</f>
        <v>4280</v>
      </c>
      <c r="M123" s="52">
        <f t="shared" si="18"/>
        <v>8105</v>
      </c>
    </row>
    <row r="124" spans="1:13">
      <c r="A124" s="49" t="s">
        <v>20</v>
      </c>
      <c r="B124" s="51">
        <f>SUM(B107:B123)</f>
        <v>424831</v>
      </c>
      <c r="C124" s="55">
        <f>SUM(C107:C123)</f>
        <v>457221</v>
      </c>
      <c r="D124" s="52">
        <f t="shared" si="15"/>
        <v>882052</v>
      </c>
      <c r="E124" s="51">
        <f>SUM(E107:E123)</f>
        <v>431547</v>
      </c>
      <c r="F124" s="55">
        <f>SUM(F107:F123)</f>
        <v>464449</v>
      </c>
      <c r="G124" s="52">
        <f t="shared" si="16"/>
        <v>895996</v>
      </c>
      <c r="H124" s="51">
        <f>SUM(H107:H123)</f>
        <v>438497</v>
      </c>
      <c r="I124" s="55">
        <f>SUM(I107:I123)</f>
        <v>471926</v>
      </c>
      <c r="J124" s="52">
        <f t="shared" si="17"/>
        <v>910423</v>
      </c>
      <c r="K124" s="51">
        <f>SUM(K107:K123)</f>
        <v>445646</v>
      </c>
      <c r="L124" s="55">
        <f>SUM(L107:L123)</f>
        <v>479619</v>
      </c>
      <c r="M124" s="52">
        <f t="shared" si="18"/>
        <v>925265</v>
      </c>
    </row>
    <row r="125" spans="1:13">
      <c r="A125" s="67"/>
      <c r="B125" s="8"/>
      <c r="C125" s="8"/>
      <c r="D125" s="8"/>
      <c r="E125" s="8"/>
      <c r="F125" s="8"/>
      <c r="G125" s="8"/>
      <c r="H125" s="8"/>
      <c r="I125" s="8"/>
      <c r="J125" s="8"/>
    </row>
    <row r="126" spans="1:13">
      <c r="A126" s="118" t="s">
        <v>21</v>
      </c>
      <c r="B126" s="108">
        <v>2028</v>
      </c>
      <c r="C126" s="108"/>
      <c r="D126" s="108"/>
      <c r="E126" s="108">
        <v>2029</v>
      </c>
      <c r="F126" s="108"/>
      <c r="G126" s="108"/>
      <c r="H126" s="108">
        <v>2030</v>
      </c>
      <c r="I126" s="108"/>
      <c r="J126" s="108"/>
    </row>
    <row r="127" spans="1:13">
      <c r="A127" s="118"/>
      <c r="B127" s="48" t="s">
        <v>57</v>
      </c>
      <c r="C127" s="48" t="s">
        <v>58</v>
      </c>
      <c r="D127" s="45" t="s">
        <v>59</v>
      </c>
      <c r="E127" s="48" t="s">
        <v>57</v>
      </c>
      <c r="F127" s="48" t="s">
        <v>58</v>
      </c>
      <c r="G127" s="45" t="s">
        <v>59</v>
      </c>
      <c r="H127" s="48" t="s">
        <v>57</v>
      </c>
      <c r="I127" s="48" t="s">
        <v>58</v>
      </c>
      <c r="J127" s="45" t="s">
        <v>59</v>
      </c>
    </row>
    <row r="128" spans="1:13">
      <c r="A128" s="56" t="s">
        <v>23</v>
      </c>
      <c r="B128" s="51">
        <f>ROUND('[1]Pop tot et prov'!$J$25*([1]KAYANZA!B5/[1]KAYANZA!$D$22),0)</f>
        <v>78642</v>
      </c>
      <c r="C128" s="51">
        <f>ROUND('[1]Pop tot et prov'!$J$25*([1]KAYANZA!C5/[1]KAYANZA!$D$22),0)</f>
        <v>82313</v>
      </c>
      <c r="D128" s="52">
        <f t="shared" ref="D128:D145" si="19">SUM(B128:C128)</f>
        <v>160955</v>
      </c>
      <c r="E128" s="51">
        <f>ROUND('[1]Pop tot et prov'!$J$26*([1]KAYANZA!B5/[1]KAYANZA!$D$22),0)</f>
        <v>79951</v>
      </c>
      <c r="F128" s="51">
        <f>ROUND('[1]Pop tot et prov'!$J$26*([1]KAYANZA!C5/[1]KAYANZA!$D$22),0)</f>
        <v>83683</v>
      </c>
      <c r="G128" s="52">
        <f t="shared" ref="G128:G145" si="20">SUM(E128:F128)</f>
        <v>163634</v>
      </c>
      <c r="H128" s="51">
        <f>ROUND('[1]Pop tot et prov'!$J$27*([1]KAYANZA!B5/[1]KAYANZA!$D$22),0)</f>
        <v>81299</v>
      </c>
      <c r="I128" s="51">
        <f>ROUND('[1]Pop tot et prov'!$J$27*([1]KAYANZA!C5/[1]KAYANZA!$D$22),0)</f>
        <v>85094</v>
      </c>
      <c r="J128" s="52">
        <f t="shared" ref="J128:J145" si="21">SUM(H128:I128)</f>
        <v>166393</v>
      </c>
    </row>
    <row r="129" spans="1:10">
      <c r="A129" s="56" t="s">
        <v>24</v>
      </c>
      <c r="B129" s="51">
        <f>ROUND('[1]Pop tot et prov'!$J$25*([1]KAYANZA!B6/[1]KAYANZA!$D$22),0)</f>
        <v>66839</v>
      </c>
      <c r="C129" s="51">
        <f>ROUND('[1]Pop tot et prov'!$J$25*([1]KAYANZA!C6/[1]KAYANZA!$D$22),0)</f>
        <v>69647</v>
      </c>
      <c r="D129" s="52">
        <f t="shared" si="19"/>
        <v>136486</v>
      </c>
      <c r="E129" s="51">
        <f>ROUND('[1]Pop tot et prov'!$J$26*([1]KAYANZA!B6/[1]KAYANZA!$D$22),0)</f>
        <v>67951</v>
      </c>
      <c r="F129" s="51">
        <f>ROUND('[1]Pop tot et prov'!$J$26*([1]KAYANZA!C6/[1]KAYANZA!$D$22),0)</f>
        <v>70806</v>
      </c>
      <c r="G129" s="52">
        <f t="shared" si="20"/>
        <v>138757</v>
      </c>
      <c r="H129" s="51">
        <f>ROUND('[1]Pop tot et prov'!$J$27*([1]KAYANZA!B6/[1]KAYANZA!$D$22),0)</f>
        <v>69097</v>
      </c>
      <c r="I129" s="51">
        <f>ROUND('[1]Pop tot et prov'!$J$27*([1]KAYANZA!C6/[1]KAYANZA!$D$22),0)</f>
        <v>72000</v>
      </c>
      <c r="J129" s="52">
        <f t="shared" si="21"/>
        <v>141097</v>
      </c>
    </row>
    <row r="130" spans="1:10">
      <c r="A130" s="56" t="s">
        <v>25</v>
      </c>
      <c r="B130" s="51">
        <f>ROUND('[1]Pop tot et prov'!$J$25*([1]KAYANZA!B7/[1]KAYANZA!$D$22),0)</f>
        <v>58509</v>
      </c>
      <c r="C130" s="51">
        <f>ROUND('[1]Pop tot et prov'!$J$25*([1]KAYANZA!C7/[1]KAYANZA!$D$22),0)</f>
        <v>63060</v>
      </c>
      <c r="D130" s="52">
        <f t="shared" si="19"/>
        <v>121569</v>
      </c>
      <c r="E130" s="51">
        <f>ROUND('[1]Pop tot et prov'!$J$26*([1]KAYANZA!B7/[1]KAYANZA!$D$22),0)</f>
        <v>59483</v>
      </c>
      <c r="F130" s="51">
        <f>ROUND('[1]Pop tot et prov'!$J$26*([1]KAYANZA!C7/[1]KAYANZA!$D$22),0)</f>
        <v>64110</v>
      </c>
      <c r="G130" s="52">
        <f t="shared" si="20"/>
        <v>123593</v>
      </c>
      <c r="H130" s="51">
        <f>ROUND('[1]Pop tot et prov'!$J$27*([1]KAYANZA!B7/[1]KAYANZA!$D$22),0)</f>
        <v>60485</v>
      </c>
      <c r="I130" s="51">
        <f>ROUND('[1]Pop tot et prov'!$J$27*([1]KAYANZA!C7/[1]KAYANZA!$D$22),0)</f>
        <v>65190</v>
      </c>
      <c r="J130" s="52">
        <f t="shared" si="21"/>
        <v>125675</v>
      </c>
    </row>
    <row r="131" spans="1:10">
      <c r="A131" s="56" t="s">
        <v>26</v>
      </c>
      <c r="B131" s="51">
        <f>ROUND('[1]Pop tot et prov'!$J$25*([1]KAYANZA!B8/[1]KAYANZA!$D$22),0)</f>
        <v>50918</v>
      </c>
      <c r="C131" s="51">
        <f>ROUND('[1]Pop tot et prov'!$J$25*([1]KAYANZA!C8/[1]KAYANZA!$D$22),0)</f>
        <v>58832</v>
      </c>
      <c r="D131" s="52">
        <f t="shared" si="19"/>
        <v>109750</v>
      </c>
      <c r="E131" s="51">
        <f>ROUND('[1]Pop tot et prov'!$J$26*([1]KAYANZA!B8/[1]KAYANZA!$D$22),0)</f>
        <v>51765</v>
      </c>
      <c r="F131" s="51">
        <f>ROUND('[1]Pop tot et prov'!$J$26*([1]KAYANZA!C8/[1]KAYANZA!$D$22),0)</f>
        <v>59811</v>
      </c>
      <c r="G131" s="52">
        <f t="shared" si="20"/>
        <v>111576</v>
      </c>
      <c r="H131" s="51">
        <f>ROUND('[1]Pop tot et prov'!$J$27*([1]KAYANZA!B8/[1]KAYANZA!$D$22),0)</f>
        <v>52638</v>
      </c>
      <c r="I131" s="51">
        <f>ROUND('[1]Pop tot et prov'!$J$27*([1]KAYANZA!C8/[1]KAYANZA!$D$22),0)</f>
        <v>60819</v>
      </c>
      <c r="J131" s="52">
        <f t="shared" si="21"/>
        <v>113457</v>
      </c>
    </row>
    <row r="132" spans="1:10">
      <c r="A132" s="56" t="s">
        <v>27</v>
      </c>
      <c r="B132" s="51">
        <f>ROUND('[1]Pop tot et prov'!$J$25*([1]KAYANZA!B9/[1]KAYANZA!$D$22),0)</f>
        <v>38152</v>
      </c>
      <c r="C132" s="51">
        <f>ROUND('[1]Pop tot et prov'!$J$25*([1]KAYANZA!C9/[1]KAYANZA!$D$22),0)</f>
        <v>46341</v>
      </c>
      <c r="D132" s="52">
        <f t="shared" si="19"/>
        <v>84493</v>
      </c>
      <c r="E132" s="51">
        <f>ROUND('[1]Pop tot et prov'!$J$26*([1]KAYANZA!B9/[1]KAYANZA!$D$22),0)</f>
        <v>38787</v>
      </c>
      <c r="F132" s="51">
        <f>ROUND('[1]Pop tot et prov'!$J$26*([1]KAYANZA!C9/[1]KAYANZA!$D$22),0)</f>
        <v>47112</v>
      </c>
      <c r="G132" s="52">
        <f t="shared" si="20"/>
        <v>85899</v>
      </c>
      <c r="H132" s="51">
        <f>ROUND('[1]Pop tot et prov'!$J$27*([1]KAYANZA!B9/[1]KAYANZA!$D$22),0)</f>
        <v>39441</v>
      </c>
      <c r="I132" s="51">
        <f>ROUND('[1]Pop tot et prov'!$J$27*([1]KAYANZA!C9/[1]KAYANZA!$D$22),0)</f>
        <v>47906</v>
      </c>
      <c r="J132" s="52">
        <f t="shared" si="21"/>
        <v>87347</v>
      </c>
    </row>
    <row r="133" spans="1:10">
      <c r="A133" s="56" t="s">
        <v>28</v>
      </c>
      <c r="B133" s="51">
        <f>ROUND('[1]Pop tot et prov'!$J$25*([1]KAYANZA!B10/[1]KAYANZA!$D$22),0)</f>
        <v>32685</v>
      </c>
      <c r="C133" s="51">
        <f>ROUND('[1]Pop tot et prov'!$J$25*([1]KAYANZA!C10/[1]KAYANZA!$D$22),0)</f>
        <v>35514</v>
      </c>
      <c r="D133" s="52">
        <f t="shared" si="19"/>
        <v>68199</v>
      </c>
      <c r="E133" s="51">
        <f>ROUND('[1]Pop tot et prov'!$J$26*([1]KAYANZA!B10/[1]KAYANZA!$D$22),0)</f>
        <v>33229</v>
      </c>
      <c r="F133" s="51">
        <f>ROUND('[1]Pop tot et prov'!$J$26*([1]KAYANZA!C10/[1]KAYANZA!$D$22),0)</f>
        <v>36105</v>
      </c>
      <c r="G133" s="52">
        <f t="shared" si="20"/>
        <v>69334</v>
      </c>
      <c r="H133" s="51">
        <f>ROUND('[1]Pop tot et prov'!$J$27*([1]KAYANZA!B10/[1]KAYANZA!$D$22),0)</f>
        <v>33789</v>
      </c>
      <c r="I133" s="51">
        <f>ROUND('[1]Pop tot et prov'!$J$27*([1]KAYANZA!C10/[1]KAYANZA!$D$22),0)</f>
        <v>36714</v>
      </c>
      <c r="J133" s="52">
        <f t="shared" si="21"/>
        <v>70503</v>
      </c>
    </row>
    <row r="134" spans="1:10">
      <c r="A134" s="56" t="s">
        <v>29</v>
      </c>
      <c r="B134" s="51">
        <f>ROUND('[1]Pop tot et prov'!$J$25*([1]KAYANZA!B11/[1]KAYANZA!$D$22),0)</f>
        <v>22472</v>
      </c>
      <c r="C134" s="51">
        <f>ROUND('[1]Pop tot et prov'!$J$25*([1]KAYANZA!C11/[1]KAYANZA!$D$22),0)</f>
        <v>24064</v>
      </c>
      <c r="D134" s="52">
        <f t="shared" si="19"/>
        <v>46536</v>
      </c>
      <c r="E134" s="51">
        <f>ROUND('[1]Pop tot et prov'!$J$26*([1]KAYANZA!B11/[1]KAYANZA!$D$22),0)</f>
        <v>22846</v>
      </c>
      <c r="F134" s="51">
        <f>ROUND('[1]Pop tot et prov'!$J$26*([1]KAYANZA!C11/[1]KAYANZA!$D$22),0)</f>
        <v>24465</v>
      </c>
      <c r="G134" s="52">
        <f t="shared" si="20"/>
        <v>47311</v>
      </c>
      <c r="H134" s="51">
        <f>ROUND('[1]Pop tot et prov'!$J$27*([1]KAYANZA!B11/[1]KAYANZA!$D$22),0)</f>
        <v>23231</v>
      </c>
      <c r="I134" s="51">
        <f>ROUND('[1]Pop tot et prov'!$J$27*([1]KAYANZA!C11/[1]KAYANZA!$D$22),0)</f>
        <v>24877</v>
      </c>
      <c r="J134" s="52">
        <f t="shared" si="21"/>
        <v>48108</v>
      </c>
    </row>
    <row r="135" spans="1:10">
      <c r="A135" s="56" t="s">
        <v>30</v>
      </c>
      <c r="B135" s="51">
        <f>ROUND('[1]Pop tot et prov'!$J$25*([1]KAYANZA!B12/[1]KAYANZA!$D$22),0)</f>
        <v>20710</v>
      </c>
      <c r="C135" s="51">
        <f>ROUND('[1]Pop tot et prov'!$J$25*([1]KAYANZA!C12/[1]KAYANZA!$D$22),0)</f>
        <v>22435</v>
      </c>
      <c r="D135" s="52">
        <f t="shared" si="19"/>
        <v>43145</v>
      </c>
      <c r="E135" s="51">
        <f>ROUND('[1]Pop tot et prov'!$J$26*([1]KAYANZA!B12/[1]KAYANZA!$D$22),0)</f>
        <v>21055</v>
      </c>
      <c r="F135" s="51">
        <f>ROUND('[1]Pop tot et prov'!$J$26*([1]KAYANZA!C12/[1]KAYANZA!$D$22),0)</f>
        <v>22809</v>
      </c>
      <c r="G135" s="52">
        <f t="shared" si="20"/>
        <v>43864</v>
      </c>
      <c r="H135" s="51">
        <f>ROUND('[1]Pop tot et prov'!$J$27*([1]KAYANZA!B12/[1]KAYANZA!$D$22),0)</f>
        <v>21410</v>
      </c>
      <c r="I135" s="51">
        <f>ROUND('[1]Pop tot et prov'!$J$27*([1]KAYANZA!C12/[1]KAYANZA!$D$22),0)</f>
        <v>23193</v>
      </c>
      <c r="J135" s="52">
        <f t="shared" si="21"/>
        <v>44603</v>
      </c>
    </row>
    <row r="136" spans="1:10">
      <c r="A136" s="56" t="s">
        <v>31</v>
      </c>
      <c r="B136" s="51">
        <f>ROUND('[1]Pop tot et prov'!$J$25*([1]KAYANZA!B13/[1]KAYANZA!$D$22),0)</f>
        <v>18568</v>
      </c>
      <c r="C136" s="51">
        <f>ROUND('[1]Pop tot et prov'!$J$25*([1]KAYANZA!C13/[1]KAYANZA!$D$22),0)</f>
        <v>20040</v>
      </c>
      <c r="D136" s="52">
        <f t="shared" si="19"/>
        <v>38608</v>
      </c>
      <c r="E136" s="51">
        <f>ROUND('[1]Pop tot et prov'!$J$26*([1]KAYANZA!B13/[1]KAYANZA!$D$22),0)</f>
        <v>18878</v>
      </c>
      <c r="F136" s="51">
        <f>ROUND('[1]Pop tot et prov'!$J$26*([1]KAYANZA!C13/[1]KAYANZA!$D$22),0)</f>
        <v>20374</v>
      </c>
      <c r="G136" s="52">
        <f t="shared" si="20"/>
        <v>39252</v>
      </c>
      <c r="H136" s="51">
        <f>ROUND('[1]Pop tot et prov'!$J$27*([1]KAYANZA!B13/[1]KAYANZA!$D$22),0)</f>
        <v>19196</v>
      </c>
      <c r="I136" s="51">
        <f>ROUND('[1]Pop tot et prov'!$J$27*([1]KAYANZA!C13/[1]KAYANZA!$D$22),0)</f>
        <v>20717</v>
      </c>
      <c r="J136" s="52">
        <f t="shared" si="21"/>
        <v>39913</v>
      </c>
    </row>
    <row r="137" spans="1:10">
      <c r="A137" s="56" t="s">
        <v>32</v>
      </c>
      <c r="B137" s="51">
        <f>ROUND('[1]Pop tot et prov'!$J$25*([1]KAYANZA!B14/[1]KAYANZA!$D$22),0)</f>
        <v>18032</v>
      </c>
      <c r="C137" s="51">
        <f>ROUND('[1]Pop tot et prov'!$J$25*([1]KAYANZA!C14/[1]KAYANZA!$D$22),0)</f>
        <v>17900</v>
      </c>
      <c r="D137" s="52">
        <f t="shared" si="19"/>
        <v>35932</v>
      </c>
      <c r="E137" s="51">
        <f>ROUND('[1]Pop tot et prov'!$J$26*([1]KAYANZA!B14/[1]KAYANZA!$D$22),0)</f>
        <v>18332</v>
      </c>
      <c r="F137" s="51">
        <f>ROUND('[1]Pop tot et prov'!$J$26*([1]KAYANZA!C14/[1]KAYANZA!$D$22),0)</f>
        <v>18198</v>
      </c>
      <c r="G137" s="52">
        <f t="shared" si="20"/>
        <v>36530</v>
      </c>
      <c r="H137" s="51">
        <f>ROUND('[1]Pop tot et prov'!$J$27*([1]KAYANZA!B14/[1]KAYANZA!$D$22),0)</f>
        <v>18641</v>
      </c>
      <c r="I137" s="51">
        <f>ROUND('[1]Pop tot et prov'!$J$27*([1]KAYANZA!C14/[1]KAYANZA!$D$22),0)</f>
        <v>18505</v>
      </c>
      <c r="J137" s="52">
        <f t="shared" si="21"/>
        <v>37146</v>
      </c>
    </row>
    <row r="138" spans="1:10">
      <c r="A138" s="56" t="s">
        <v>33</v>
      </c>
      <c r="B138" s="51">
        <f>ROUND('[1]Pop tot et prov'!$J$25*([1]KAYANZA!B15/[1]KAYANZA!$D$22),0)</f>
        <v>15579</v>
      </c>
      <c r="C138" s="51">
        <f>ROUND('[1]Pop tot et prov'!$J$25*([1]KAYANZA!C15/[1]KAYANZA!$D$22),0)</f>
        <v>15127</v>
      </c>
      <c r="D138" s="52">
        <f t="shared" si="19"/>
        <v>30706</v>
      </c>
      <c r="E138" s="51">
        <f>ROUND('[1]Pop tot et prov'!$J$26*([1]KAYANZA!B15/[1]KAYANZA!$D$22),0)</f>
        <v>15838</v>
      </c>
      <c r="F138" s="51">
        <f>ROUND('[1]Pop tot et prov'!$J$26*([1]KAYANZA!C15/[1]KAYANZA!$D$22),0)</f>
        <v>15379</v>
      </c>
      <c r="G138" s="52">
        <f t="shared" si="20"/>
        <v>31217</v>
      </c>
      <c r="H138" s="51">
        <f>ROUND('[1]Pop tot et prov'!$J$27*([1]KAYANZA!B15/[1]KAYANZA!$D$22),0)</f>
        <v>16105</v>
      </c>
      <c r="I138" s="51">
        <f>ROUND('[1]Pop tot et prov'!$J$27*([1]KAYANZA!C15/[1]KAYANZA!$D$22),0)</f>
        <v>15638</v>
      </c>
      <c r="J138" s="52">
        <f t="shared" si="21"/>
        <v>31743</v>
      </c>
    </row>
    <row r="139" spans="1:10">
      <c r="A139" s="56" t="s">
        <v>34</v>
      </c>
      <c r="B139" s="51">
        <f>ROUND('[1]Pop tot et prov'!$J$25*([1]KAYANZA!B16/[1]KAYANZA!$D$22),0)</f>
        <v>9866</v>
      </c>
      <c r="C139" s="51">
        <f>ROUND('[1]Pop tot et prov'!$J$25*([1]KAYANZA!C16/[1]KAYANZA!$D$22),0)</f>
        <v>8939</v>
      </c>
      <c r="D139" s="52">
        <f t="shared" si="19"/>
        <v>18805</v>
      </c>
      <c r="E139" s="51">
        <f>ROUND('[1]Pop tot et prov'!$J$26*([1]KAYANZA!B16/[1]KAYANZA!$D$22),0)</f>
        <v>10030</v>
      </c>
      <c r="F139" s="51">
        <f>ROUND('[1]Pop tot et prov'!$J$26*([1]KAYANZA!C16/[1]KAYANZA!$D$22),0)</f>
        <v>9088</v>
      </c>
      <c r="G139" s="52">
        <f t="shared" si="20"/>
        <v>19118</v>
      </c>
      <c r="H139" s="51">
        <f>ROUND('[1]Pop tot et prov'!$J$27*([1]KAYANZA!B16/[1]KAYANZA!$D$22),0)</f>
        <v>10199</v>
      </c>
      <c r="I139" s="51">
        <f>ROUND('[1]Pop tot et prov'!$J$27*([1]KAYANZA!C16/[1]KAYANZA!$D$22),0)</f>
        <v>9241</v>
      </c>
      <c r="J139" s="52">
        <f t="shared" si="21"/>
        <v>19440</v>
      </c>
    </row>
    <row r="140" spans="1:10">
      <c r="A140" s="56" t="s">
        <v>35</v>
      </c>
      <c r="B140" s="51">
        <f>ROUND('[1]Pop tot et prov'!$J$25*([1]KAYANZA!B17/[1]KAYANZA!$D$22),0)</f>
        <v>6741</v>
      </c>
      <c r="C140" s="51">
        <f>ROUND('[1]Pop tot et prov'!$J$25*([1]KAYANZA!C17/[1]KAYANZA!$D$22),0)</f>
        <v>7207</v>
      </c>
      <c r="D140" s="52">
        <f t="shared" si="19"/>
        <v>13948</v>
      </c>
      <c r="E140" s="51">
        <f>ROUND('[1]Pop tot et prov'!$J$26*([1]KAYANZA!B17/[1]KAYANZA!$D$22),0)</f>
        <v>6853</v>
      </c>
      <c r="F140" s="51">
        <f>ROUND('[1]Pop tot et prov'!$J$26*([1]KAYANZA!C17/[1]KAYANZA!$D$22),0)</f>
        <v>7327</v>
      </c>
      <c r="G140" s="52">
        <f t="shared" si="20"/>
        <v>14180</v>
      </c>
      <c r="H140" s="51">
        <f>ROUND('[1]Pop tot et prov'!$J$27*([1]KAYANZA!B17/[1]KAYANZA!$D$22),0)</f>
        <v>6969</v>
      </c>
      <c r="I140" s="51">
        <f>ROUND('[1]Pop tot et prov'!$J$27*([1]KAYANZA!C17/[1]KAYANZA!$D$22),0)</f>
        <v>7450</v>
      </c>
      <c r="J140" s="52">
        <f t="shared" si="21"/>
        <v>14419</v>
      </c>
    </row>
    <row r="141" spans="1:10">
      <c r="A141" s="56" t="s">
        <v>36</v>
      </c>
      <c r="B141" s="51">
        <f>ROUND('[1]Pop tot et prov'!$J$25*([1]KAYANZA!B18/[1]KAYANZA!$D$22),0)</f>
        <v>4690</v>
      </c>
      <c r="C141" s="51">
        <f>ROUND('[1]Pop tot et prov'!$J$25*([1]KAYANZA!C18/[1]KAYANZA!$D$22),0)</f>
        <v>4659</v>
      </c>
      <c r="D141" s="52">
        <f t="shared" si="19"/>
        <v>9349</v>
      </c>
      <c r="E141" s="51">
        <f>ROUND('[1]Pop tot et prov'!$J$26*([1]KAYANZA!B18/[1]KAYANZA!$D$22),0)</f>
        <v>4768</v>
      </c>
      <c r="F141" s="51">
        <f>ROUND('[1]Pop tot et prov'!$J$26*([1]KAYANZA!C18/[1]KAYANZA!$D$22),0)</f>
        <v>4737</v>
      </c>
      <c r="G141" s="52">
        <f t="shared" si="20"/>
        <v>9505</v>
      </c>
      <c r="H141" s="51">
        <f>ROUND('[1]Pop tot et prov'!$J$27*([1]KAYANZA!B18/[1]KAYANZA!$D$22),0)</f>
        <v>4848</v>
      </c>
      <c r="I141" s="51">
        <f>ROUND('[1]Pop tot et prov'!$J$27*([1]KAYANZA!C18/[1]KAYANZA!$D$22),0)</f>
        <v>4816</v>
      </c>
      <c r="J141" s="52">
        <f t="shared" si="21"/>
        <v>9664</v>
      </c>
    </row>
    <row r="142" spans="1:10">
      <c r="A142" s="56" t="s">
        <v>37</v>
      </c>
      <c r="B142" s="51">
        <f>ROUND('[1]Pop tot et prov'!$J$25*([1]KAYANZA!B19/[1]KAYANZA!$D$22),0)</f>
        <v>3978</v>
      </c>
      <c r="C142" s="51">
        <f>ROUND('[1]Pop tot et prov'!$J$25*([1]KAYANZA!C19/[1]KAYANZA!$D$22),0)</f>
        <v>4788</v>
      </c>
      <c r="D142" s="52">
        <f t="shared" si="19"/>
        <v>8766</v>
      </c>
      <c r="E142" s="51">
        <f>ROUND('[1]Pop tot et prov'!$J$26*([1]KAYANZA!B19/[1]KAYANZA!$D$22),0)</f>
        <v>4044</v>
      </c>
      <c r="F142" s="51">
        <f>ROUND('[1]Pop tot et prov'!$J$26*([1]KAYANZA!C19/[1]KAYANZA!$D$22),0)</f>
        <v>4867</v>
      </c>
      <c r="G142" s="52">
        <f t="shared" si="20"/>
        <v>8911</v>
      </c>
      <c r="H142" s="51">
        <f>ROUND('[1]Pop tot et prov'!$J$27*([1]KAYANZA!B19/[1]KAYANZA!$D$22),0)</f>
        <v>4112</v>
      </c>
      <c r="I142" s="51">
        <f>ROUND('[1]Pop tot et prov'!$J$27*([1]KAYANZA!C19/[1]KAYANZA!$D$22),0)</f>
        <v>4949</v>
      </c>
      <c r="J142" s="52">
        <f t="shared" si="21"/>
        <v>9061</v>
      </c>
    </row>
    <row r="143" spans="1:10">
      <c r="A143" s="56" t="s">
        <v>38</v>
      </c>
      <c r="B143" s="51">
        <f>ROUND('[1]Pop tot et prov'!$J$25*([1]KAYANZA!B20/[1]KAYANZA!$D$22),0)</f>
        <v>2709</v>
      </c>
      <c r="C143" s="51">
        <f>ROUND('[1]Pop tot et prov'!$J$25*([1]KAYANZA!C20/[1]KAYANZA!$D$22),0)</f>
        <v>2296</v>
      </c>
      <c r="D143" s="52">
        <f t="shared" si="19"/>
        <v>5005</v>
      </c>
      <c r="E143" s="51">
        <f>ROUND('[1]Pop tot et prov'!$J$26*([1]KAYANZA!B20/[1]KAYANZA!$D$22),0)</f>
        <v>2754</v>
      </c>
      <c r="F143" s="51">
        <f>ROUND('[1]Pop tot et prov'!$J$26*([1]KAYANZA!C20/[1]KAYANZA!$D$22),0)</f>
        <v>2334</v>
      </c>
      <c r="G143" s="52">
        <f t="shared" si="20"/>
        <v>5088</v>
      </c>
      <c r="H143" s="51">
        <f>ROUND('[1]Pop tot et prov'!$J$27*([1]KAYANZA!B20/[1]KAYANZA!$D$22),0)</f>
        <v>2800</v>
      </c>
      <c r="I143" s="51">
        <f>ROUND('[1]Pop tot et prov'!$J$27*([1]KAYANZA!C20/[1]KAYANZA!$D$22),0)</f>
        <v>2373</v>
      </c>
      <c r="J143" s="52">
        <f t="shared" si="21"/>
        <v>5173</v>
      </c>
    </row>
    <row r="144" spans="1:10">
      <c r="A144" s="56" t="s">
        <v>39</v>
      </c>
      <c r="B144" s="51">
        <f>ROUND('[1]Pop tot et prov'!$J$25*([1]KAYANZA!B21/[1]KAYANZA!$D$22),0)</f>
        <v>3888</v>
      </c>
      <c r="C144" s="51">
        <f>ROUND('[1]Pop tot et prov'!$J$25*([1]KAYANZA!C21/[1]KAYANZA!$D$22),0)</f>
        <v>4351</v>
      </c>
      <c r="D144" s="52">
        <f t="shared" si="19"/>
        <v>8239</v>
      </c>
      <c r="E144" s="51">
        <f>ROUND('[1]Pop tot et prov'!$J$26*([1]KAYANZA!B21/[1]KAYANZA!$D$22),0)</f>
        <v>3953</v>
      </c>
      <c r="F144" s="51">
        <f>ROUND('[1]Pop tot et prov'!$J$26*([1]KAYANZA!C21/[1]KAYANZA!$D$22),0)</f>
        <v>4423</v>
      </c>
      <c r="G144" s="52">
        <f t="shared" si="20"/>
        <v>8376</v>
      </c>
      <c r="H144" s="51">
        <f>ROUND('[1]Pop tot et prov'!$J$27*([1]KAYANZA!B21/[1]KAYANZA!$D$22),0)</f>
        <v>4019</v>
      </c>
      <c r="I144" s="51">
        <f>ROUND('[1]Pop tot et prov'!$J$27*([1]KAYANZA!C21/[1]KAYANZA!$D$22),0)</f>
        <v>4497</v>
      </c>
      <c r="J144" s="52">
        <f t="shared" si="21"/>
        <v>8516</v>
      </c>
    </row>
    <row r="145" spans="1:10">
      <c r="A145" s="49" t="s">
        <v>20</v>
      </c>
      <c r="B145" s="51">
        <f>SUM(B128:B144)</f>
        <v>452978</v>
      </c>
      <c r="C145" s="55">
        <f>SUM(C128:C144)</f>
        <v>487513</v>
      </c>
      <c r="D145" s="52">
        <f t="shared" si="19"/>
        <v>940491</v>
      </c>
      <c r="E145" s="51">
        <f>SUM(E128:E144)</f>
        <v>460517</v>
      </c>
      <c r="F145" s="55">
        <f>SUM(F128:F144)</f>
        <v>495628</v>
      </c>
      <c r="G145" s="52">
        <f t="shared" si="20"/>
        <v>956145</v>
      </c>
      <c r="H145" s="51">
        <f>SUM(H128:H144)</f>
        <v>468279</v>
      </c>
      <c r="I145" s="55">
        <f>SUM(I128:I144)</f>
        <v>503979</v>
      </c>
      <c r="J145" s="52">
        <f t="shared" si="21"/>
        <v>972258</v>
      </c>
    </row>
    <row r="146" spans="1:10">
      <c r="A146" s="24"/>
      <c r="B146" s="8"/>
      <c r="C146" s="8"/>
      <c r="D146" s="8"/>
      <c r="E146" s="8"/>
      <c r="F146" s="8"/>
      <c r="G146" s="8"/>
      <c r="H146" s="8"/>
      <c r="I146" s="8"/>
      <c r="J146" s="8"/>
    </row>
    <row r="147" spans="1:10">
      <c r="A147" s="24"/>
      <c r="B147" s="8"/>
      <c r="C147" s="8"/>
      <c r="D147" s="8"/>
      <c r="E147" s="8"/>
      <c r="F147" s="8"/>
      <c r="G147" s="8"/>
      <c r="H147" s="8"/>
      <c r="I147" s="8"/>
      <c r="J147" s="8"/>
    </row>
  </sheetData>
  <mergeCells count="29">
    <mergeCell ref="A54:A55"/>
    <mergeCell ref="E24:G24"/>
    <mergeCell ref="K3:M3"/>
    <mergeCell ref="A24:A25"/>
    <mergeCell ref="E3:G3"/>
    <mergeCell ref="H3:J3"/>
    <mergeCell ref="A3:A4"/>
    <mergeCell ref="B3:D3"/>
    <mergeCell ref="B24:D24"/>
    <mergeCell ref="K54:M54"/>
    <mergeCell ref="H54:J54"/>
    <mergeCell ref="E54:G54"/>
    <mergeCell ref="B54:D54"/>
    <mergeCell ref="K24:M24"/>
    <mergeCell ref="H24:J24"/>
    <mergeCell ref="A126:A127"/>
    <mergeCell ref="K75:M75"/>
    <mergeCell ref="A105:A106"/>
    <mergeCell ref="H75:J75"/>
    <mergeCell ref="E75:G75"/>
    <mergeCell ref="B75:D75"/>
    <mergeCell ref="A75:A76"/>
    <mergeCell ref="E105:G105"/>
    <mergeCell ref="B105:D105"/>
    <mergeCell ref="E126:G126"/>
    <mergeCell ref="H126:J126"/>
    <mergeCell ref="B126:D126"/>
    <mergeCell ref="K105:M105"/>
    <mergeCell ref="H105:J105"/>
  </mergeCells>
  <pageMargins left="0.70866141732283472" right="0.70866141732283472" top="0.74803149606299213" bottom="0.74803149606299213" header="0.31496062992125984" footer="0.31496062992125984"/>
  <pageSetup paperSize="9" firstPageNumber="29" orientation="portrait" useFirstPageNumber="1" horizontalDpi="1200" verticalDpi="120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Pop tot par prov</vt:lpstr>
      <vt:lpstr>Bubanza</vt:lpstr>
      <vt:lpstr>Bujumbura</vt:lpstr>
      <vt:lpstr>Bururi</vt:lpstr>
      <vt:lpstr>Cankuzo</vt:lpstr>
      <vt:lpstr>Cibitoke</vt:lpstr>
      <vt:lpstr>Gitega</vt:lpstr>
      <vt:lpstr>Karusi</vt:lpstr>
      <vt:lpstr>Kayanza</vt:lpstr>
      <vt:lpstr>Kirundo</vt:lpstr>
      <vt:lpstr>Makamba</vt:lpstr>
      <vt:lpstr>Muramvya</vt:lpstr>
      <vt:lpstr>Muyinga</vt:lpstr>
      <vt:lpstr>Mwaro</vt:lpstr>
      <vt:lpstr>Ngozi</vt:lpstr>
      <vt:lpstr>Rutana</vt:lpstr>
      <vt:lpstr>Ruyigi</vt:lpstr>
      <vt:lpstr>Bujumbura Mairie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2014-05-20T08:55:27Z</cp:lastPrinted>
  <dcterms:created xsi:type="dcterms:W3CDTF">2013-12-02T08:46:33Z</dcterms:created>
  <dcterms:modified xsi:type="dcterms:W3CDTF">2014-05-21T13:39:08Z</dcterms:modified>
</cp:coreProperties>
</file>